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/>
  </bookViews>
  <sheets>
    <sheet name="2014_tonn" sheetId="6" r:id="rId1"/>
    <sheet name="2014" sheetId="5" r:id="rId2"/>
    <sheet name="VNR" sheetId="1" r:id="rId3"/>
  </sheets>
  <calcPr calcId="152511"/>
</workbook>
</file>

<file path=xl/calcChain.xml><?xml version="1.0" encoding="utf-8"?>
<calcChain xmlns="http://schemas.openxmlformats.org/spreadsheetml/2006/main">
  <c r="J15" i="5" l="1"/>
  <c r="J7" i="5"/>
  <c r="F7" i="5"/>
  <c r="G7" i="5"/>
  <c r="H7" i="5"/>
  <c r="I7" i="5"/>
  <c r="K7" i="5"/>
  <c r="E7" i="5"/>
  <c r="F11" i="6"/>
  <c r="G11" i="6"/>
  <c r="H11" i="6"/>
  <c r="I11" i="6"/>
  <c r="J11" i="6"/>
  <c r="K11" i="6"/>
  <c r="F12" i="6"/>
  <c r="G12" i="6"/>
  <c r="H12" i="6"/>
  <c r="I12" i="6"/>
  <c r="J12" i="6"/>
  <c r="K12" i="6"/>
  <c r="F13" i="6"/>
  <c r="G13" i="6"/>
  <c r="H13" i="6"/>
  <c r="I13" i="6"/>
  <c r="J13" i="6"/>
  <c r="K13" i="6"/>
  <c r="F14" i="6"/>
  <c r="G14" i="6"/>
  <c r="H14" i="6"/>
  <c r="I14" i="6"/>
  <c r="J14" i="6"/>
  <c r="K14" i="6"/>
  <c r="F15" i="6"/>
  <c r="G15" i="6"/>
  <c r="H15" i="6"/>
  <c r="I15" i="6"/>
  <c r="K15" i="6"/>
  <c r="F16" i="6"/>
  <c r="G16" i="6"/>
  <c r="H16" i="6"/>
  <c r="I16" i="6"/>
  <c r="J16" i="6"/>
  <c r="K16" i="6"/>
  <c r="F17" i="6"/>
  <c r="G17" i="6"/>
  <c r="H17" i="6"/>
  <c r="I17" i="6"/>
  <c r="J17" i="6"/>
  <c r="K17" i="6"/>
  <c r="F18" i="6"/>
  <c r="G18" i="6"/>
  <c r="H18" i="6"/>
  <c r="I18" i="6"/>
  <c r="J18" i="6"/>
  <c r="K18" i="6"/>
  <c r="F19" i="6"/>
  <c r="G19" i="6"/>
  <c r="H19" i="6"/>
  <c r="I19" i="6"/>
  <c r="J19" i="6"/>
  <c r="K19" i="6"/>
  <c r="F20" i="6"/>
  <c r="G20" i="6"/>
  <c r="H20" i="6"/>
  <c r="I20" i="6"/>
  <c r="J20" i="6"/>
  <c r="K20" i="6"/>
  <c r="F21" i="6"/>
  <c r="G21" i="6"/>
  <c r="H21" i="6"/>
  <c r="I21" i="6"/>
  <c r="J21" i="6"/>
  <c r="K21" i="6"/>
  <c r="F22" i="6"/>
  <c r="G22" i="6"/>
  <c r="H22" i="6"/>
  <c r="I22" i="6"/>
  <c r="J22" i="6"/>
  <c r="K22" i="6"/>
  <c r="F23" i="6"/>
  <c r="G23" i="6"/>
  <c r="H23" i="6"/>
  <c r="I23" i="6"/>
  <c r="J23" i="6"/>
  <c r="K23" i="6"/>
  <c r="F24" i="6"/>
  <c r="G24" i="6"/>
  <c r="H24" i="6"/>
  <c r="I24" i="6"/>
  <c r="J24" i="6"/>
  <c r="K24" i="6"/>
  <c r="F25" i="6"/>
  <c r="G25" i="6"/>
  <c r="H25" i="6"/>
  <c r="I25" i="6"/>
  <c r="J25" i="6"/>
  <c r="K25" i="6"/>
  <c r="F26" i="6"/>
  <c r="G26" i="6"/>
  <c r="H26" i="6"/>
  <c r="I26" i="6"/>
  <c r="J26" i="6"/>
  <c r="K26" i="6"/>
  <c r="F27" i="6"/>
  <c r="G27" i="6"/>
  <c r="H27" i="6"/>
  <c r="I27" i="6"/>
  <c r="J27" i="6"/>
  <c r="K27" i="6"/>
  <c r="F28" i="6"/>
  <c r="G28" i="6"/>
  <c r="H28" i="6"/>
  <c r="I28" i="6"/>
  <c r="J28" i="6"/>
  <c r="K28" i="6"/>
  <c r="F29" i="6"/>
  <c r="G29" i="6"/>
  <c r="H29" i="6"/>
  <c r="I29" i="6"/>
  <c r="J29" i="6"/>
  <c r="K29" i="6"/>
  <c r="F30" i="6"/>
  <c r="G30" i="6"/>
  <c r="H30" i="6"/>
  <c r="I30" i="6"/>
  <c r="J30" i="6"/>
  <c r="K30" i="6"/>
  <c r="F31" i="6"/>
  <c r="G31" i="6"/>
  <c r="H31" i="6"/>
  <c r="I31" i="6"/>
  <c r="J31" i="6"/>
  <c r="K31" i="6"/>
  <c r="F32" i="6"/>
  <c r="G32" i="6"/>
  <c r="H32" i="6"/>
  <c r="I32" i="6"/>
  <c r="J32" i="6"/>
  <c r="K32" i="6"/>
  <c r="F33" i="6"/>
  <c r="G33" i="6"/>
  <c r="H33" i="6"/>
  <c r="I33" i="6"/>
  <c r="J33" i="6"/>
  <c r="K33" i="6"/>
  <c r="F34" i="6"/>
  <c r="G34" i="6"/>
  <c r="H34" i="6"/>
  <c r="I34" i="6"/>
  <c r="J34" i="6"/>
  <c r="K34" i="6"/>
  <c r="F35" i="6"/>
  <c r="G35" i="6"/>
  <c r="H35" i="6"/>
  <c r="I35" i="6"/>
  <c r="J35" i="6"/>
  <c r="K35" i="6"/>
  <c r="F36" i="6"/>
  <c r="G36" i="6"/>
  <c r="H36" i="6"/>
  <c r="I36" i="6"/>
  <c r="J36" i="6"/>
  <c r="K36" i="6"/>
  <c r="F37" i="6"/>
  <c r="G37" i="6"/>
  <c r="H37" i="6"/>
  <c r="I37" i="6"/>
  <c r="J37" i="6"/>
  <c r="K37" i="6"/>
  <c r="F38" i="6"/>
  <c r="G38" i="6"/>
  <c r="H38" i="6"/>
  <c r="I38" i="6"/>
  <c r="J38" i="6"/>
  <c r="K38" i="6"/>
  <c r="F39" i="6"/>
  <c r="G39" i="6"/>
  <c r="H39" i="6"/>
  <c r="I39" i="6"/>
  <c r="J39" i="6"/>
  <c r="K39" i="6"/>
  <c r="F40" i="6"/>
  <c r="G40" i="6"/>
  <c r="H40" i="6"/>
  <c r="I40" i="6"/>
  <c r="J40" i="6"/>
  <c r="K40" i="6"/>
  <c r="F41" i="6"/>
  <c r="G41" i="6"/>
  <c r="H41" i="6"/>
  <c r="I41" i="6"/>
  <c r="J41" i="6"/>
  <c r="K41" i="6"/>
  <c r="F42" i="6"/>
  <c r="G42" i="6"/>
  <c r="H42" i="6"/>
  <c r="I42" i="6"/>
  <c r="J42" i="6"/>
  <c r="K42" i="6"/>
  <c r="F43" i="6"/>
  <c r="G43" i="6"/>
  <c r="H43" i="6"/>
  <c r="I43" i="6"/>
  <c r="J43" i="6"/>
  <c r="K43" i="6"/>
  <c r="F44" i="6"/>
  <c r="G44" i="6"/>
  <c r="H44" i="6"/>
  <c r="I44" i="6"/>
  <c r="J44" i="6"/>
  <c r="K44" i="6"/>
  <c r="F45" i="6"/>
  <c r="G45" i="6"/>
  <c r="H45" i="6"/>
  <c r="I45" i="6"/>
  <c r="J45" i="6"/>
  <c r="K45" i="6"/>
  <c r="F46" i="6"/>
  <c r="G46" i="6"/>
  <c r="H46" i="6"/>
  <c r="I46" i="6"/>
  <c r="J46" i="6"/>
  <c r="K46" i="6"/>
  <c r="F47" i="6"/>
  <c r="G47" i="6"/>
  <c r="H47" i="6"/>
  <c r="I47" i="6"/>
  <c r="J47" i="6"/>
  <c r="K47" i="6"/>
  <c r="F48" i="6"/>
  <c r="G48" i="6"/>
  <c r="H48" i="6"/>
  <c r="I48" i="6"/>
  <c r="J48" i="6"/>
  <c r="K48" i="6"/>
  <c r="F49" i="6"/>
  <c r="G49" i="6"/>
  <c r="H49" i="6"/>
  <c r="I49" i="6"/>
  <c r="J49" i="6"/>
  <c r="K49" i="6"/>
  <c r="F50" i="6"/>
  <c r="G50" i="6"/>
  <c r="H50" i="6"/>
  <c r="I50" i="6"/>
  <c r="J50" i="6"/>
  <c r="K50" i="6"/>
  <c r="F51" i="6"/>
  <c r="G51" i="6"/>
  <c r="H51" i="6"/>
  <c r="I51" i="6"/>
  <c r="J51" i="6"/>
  <c r="K51" i="6"/>
  <c r="F52" i="6"/>
  <c r="G52" i="6"/>
  <c r="H52" i="6"/>
  <c r="I52" i="6"/>
  <c r="J52" i="6"/>
  <c r="K52" i="6"/>
  <c r="F53" i="6"/>
  <c r="G53" i="6"/>
  <c r="H53" i="6"/>
  <c r="I53" i="6"/>
  <c r="J53" i="6"/>
  <c r="K53" i="6"/>
  <c r="F54" i="6"/>
  <c r="G54" i="6"/>
  <c r="H54" i="6"/>
  <c r="I54" i="6"/>
  <c r="J54" i="6"/>
  <c r="K54" i="6"/>
  <c r="F55" i="6"/>
  <c r="G55" i="6"/>
  <c r="H55" i="6"/>
  <c r="I55" i="6"/>
  <c r="J55" i="6"/>
  <c r="K55" i="6"/>
  <c r="F56" i="6"/>
  <c r="G56" i="6"/>
  <c r="H56" i="6"/>
  <c r="I56" i="6"/>
  <c r="J56" i="6"/>
  <c r="K56" i="6"/>
  <c r="F57" i="6"/>
  <c r="G57" i="6"/>
  <c r="H57" i="6"/>
  <c r="I57" i="6"/>
  <c r="J57" i="6"/>
  <c r="K57" i="6"/>
  <c r="F58" i="6"/>
  <c r="G58" i="6"/>
  <c r="H58" i="6"/>
  <c r="I58" i="6"/>
  <c r="J58" i="6"/>
  <c r="K58" i="6"/>
  <c r="F59" i="6"/>
  <c r="G59" i="6"/>
  <c r="H59" i="6"/>
  <c r="I59" i="6"/>
  <c r="J59" i="6"/>
  <c r="K59" i="6"/>
  <c r="F60" i="6"/>
  <c r="G60" i="6"/>
  <c r="H60" i="6"/>
  <c r="I60" i="6"/>
  <c r="J60" i="6"/>
  <c r="K60" i="6"/>
  <c r="F61" i="6"/>
  <c r="G61" i="6"/>
  <c r="H61" i="6"/>
  <c r="I61" i="6"/>
  <c r="J61" i="6"/>
  <c r="K61" i="6"/>
  <c r="F62" i="6"/>
  <c r="G62" i="6"/>
  <c r="H62" i="6"/>
  <c r="I62" i="6"/>
  <c r="J62" i="6"/>
  <c r="K62" i="6"/>
  <c r="F63" i="6"/>
  <c r="G63" i="6"/>
  <c r="H63" i="6"/>
  <c r="I63" i="6"/>
  <c r="J63" i="6"/>
  <c r="K63" i="6"/>
  <c r="F64" i="6"/>
  <c r="G64" i="6"/>
  <c r="H64" i="6"/>
  <c r="I64" i="6"/>
  <c r="J64" i="6"/>
  <c r="K64" i="6"/>
  <c r="F65" i="6"/>
  <c r="G65" i="6"/>
  <c r="H65" i="6"/>
  <c r="I65" i="6"/>
  <c r="J65" i="6"/>
  <c r="K65" i="6"/>
  <c r="F66" i="6"/>
  <c r="G66" i="6"/>
  <c r="H66" i="6"/>
  <c r="I66" i="6"/>
  <c r="J66" i="6"/>
  <c r="K66" i="6"/>
  <c r="F67" i="6"/>
  <c r="G67" i="6"/>
  <c r="H67" i="6"/>
  <c r="I67" i="6"/>
  <c r="J67" i="6"/>
  <c r="K67" i="6"/>
  <c r="F68" i="6"/>
  <c r="G68" i="6"/>
  <c r="H68" i="6"/>
  <c r="I68" i="6"/>
  <c r="J68" i="6"/>
  <c r="K68" i="6"/>
  <c r="F69" i="6"/>
  <c r="G69" i="6"/>
  <c r="H69" i="6"/>
  <c r="I69" i="6"/>
  <c r="J69" i="6"/>
  <c r="K69" i="6"/>
  <c r="F70" i="6"/>
  <c r="G70" i="6"/>
  <c r="H70" i="6"/>
  <c r="I70" i="6"/>
  <c r="J70" i="6"/>
  <c r="K70" i="6"/>
  <c r="F71" i="6"/>
  <c r="G71" i="6"/>
  <c r="H71" i="6"/>
  <c r="I71" i="6"/>
  <c r="J71" i="6"/>
  <c r="K71" i="6"/>
  <c r="F72" i="6"/>
  <c r="G72" i="6"/>
  <c r="H72" i="6"/>
  <c r="I72" i="6"/>
  <c r="J72" i="6"/>
  <c r="K72" i="6"/>
  <c r="F73" i="6"/>
  <c r="G73" i="6"/>
  <c r="H73" i="6"/>
  <c r="I73" i="6"/>
  <c r="J73" i="6"/>
  <c r="K73" i="6"/>
  <c r="F74" i="6"/>
  <c r="G74" i="6"/>
  <c r="H74" i="6"/>
  <c r="I74" i="6"/>
  <c r="J74" i="6"/>
  <c r="K74" i="6"/>
  <c r="F75" i="6"/>
  <c r="G75" i="6"/>
  <c r="H75" i="6"/>
  <c r="I75" i="6"/>
  <c r="J75" i="6"/>
  <c r="K75" i="6"/>
  <c r="F76" i="6"/>
  <c r="G76" i="6"/>
  <c r="H76" i="6"/>
  <c r="I76" i="6"/>
  <c r="J76" i="6"/>
  <c r="K76" i="6"/>
  <c r="F77" i="6"/>
  <c r="G77" i="6"/>
  <c r="H77" i="6"/>
  <c r="I77" i="6"/>
  <c r="J77" i="6"/>
  <c r="K77" i="6"/>
  <c r="F78" i="6"/>
  <c r="G78" i="6"/>
  <c r="H78" i="6"/>
  <c r="I78" i="6"/>
  <c r="J78" i="6"/>
  <c r="K78" i="6"/>
  <c r="F79" i="6"/>
  <c r="G79" i="6"/>
  <c r="H79" i="6"/>
  <c r="I79" i="6"/>
  <c r="J79" i="6"/>
  <c r="K79" i="6"/>
  <c r="F80" i="6"/>
  <c r="G80" i="6"/>
  <c r="H80" i="6"/>
  <c r="I80" i="6"/>
  <c r="J80" i="6"/>
  <c r="K80" i="6"/>
  <c r="F81" i="6"/>
  <c r="G81" i="6"/>
  <c r="H81" i="6"/>
  <c r="I81" i="6"/>
  <c r="J81" i="6"/>
  <c r="K81" i="6"/>
  <c r="F82" i="6"/>
  <c r="G82" i="6"/>
  <c r="H82" i="6"/>
  <c r="I82" i="6"/>
  <c r="J82" i="6"/>
  <c r="K82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11" i="6"/>
  <c r="J15" i="6" l="1"/>
  <c r="L7" i="5"/>
  <c r="J49" i="5"/>
  <c r="I36" i="5"/>
  <c r="I32" i="5"/>
  <c r="F31" i="5"/>
  <c r="F30" i="5"/>
  <c r="H28" i="5"/>
  <c r="H27" i="5"/>
</calcChain>
</file>

<file path=xl/comments1.xml><?xml version="1.0" encoding="utf-8"?>
<comments xmlns="http://schemas.openxmlformats.org/spreadsheetml/2006/main">
  <authors>
    <author>Michele 7.is</author>
  </authors>
  <commentList>
    <comment ref="B51" authorId="0" shapeId="0">
      <text>
        <r>
          <rPr>
            <b/>
            <sz val="9"/>
            <color indexed="81"/>
            <rFont val="Tahoma"/>
            <charset val="1"/>
          </rPr>
          <t>Michele 7.is:ætti að vera 9.13</t>
        </r>
      </text>
    </comment>
  </commentList>
</comments>
</file>

<file path=xl/sharedStrings.xml><?xml version="1.0" encoding="utf-8"?>
<sst xmlns="http://schemas.openxmlformats.org/spreadsheetml/2006/main" count="741" uniqueCount="139">
  <si>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</si>
  <si>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</si>
  <si>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</si>
  <si>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</si>
  <si>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</si>
  <si>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</si>
  <si>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</si>
  <si>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</si>
  <si>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</si>
  <si>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</si>
  <si>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</si>
  <si>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</si>
  <si>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</si>
  <si>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</si>
  <si>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</si>
  <si>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</si>
  <si>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</si>
  <si>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</si>
  <si>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</si>
  <si>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</si>
  <si>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</si>
  <si>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</si>
  <si>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</si>
  <si>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</si>
  <si>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</si>
  <si>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</si>
  <si>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</si>
  <si>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</si>
  <si>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</si>
  <si>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</si>
  <si>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</si>
  <si>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</si>
  <si>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</si>
  <si>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</si>
  <si>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</si>
  <si>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</si>
  <si>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</si>
  <si>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</si>
  <si>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</si>
  <si>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</si>
  <si>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</si>
  <si>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</si>
  <si>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</si>
  <si>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</si>
  <si>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</si>
  <si>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</si>
  <si>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</si>
  <si>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</si>
  <si>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</si>
  <si>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</si>
  <si>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</si>
  <si>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</si>
  <si>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</si>
  <si>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</si>
  <si>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</si>
  <si>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</si>
  <si>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</si>
  <si>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</si>
  <si>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</si>
  <si>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</si>
  <si>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</si>
  <si>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</si>
  <si>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</si>
  <si>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</si>
  <si>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</si>
  <si>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</si>
  <si>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</si>
  <si>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</si>
  <si>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</si>
  <si>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</si>
  <si>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</si>
  <si>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</si>
  <si>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</si>
  <si>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</si>
  <si>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</si>
  <si>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</si>
  <si>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</si>
  <si>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</si>
  <si>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</si>
  <si>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</si>
  <si>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</si>
  <si>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</si>
  <si>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</si>
  <si>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</si>
  <si>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</si>
  <si>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</si>
  <si>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</si>
  <si>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</si>
  <si>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</si>
  <si>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</si>
  <si>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</si>
  <si>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</si>
  <si>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</si>
  <si>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</si>
  <si>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</si>
  <si>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</si>
  <si>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</si>
  <si>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</si>
  <si>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</si>
  <si>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</si>
  <si>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</si>
  <si>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</si>
  <si>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</si>
  <si>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</si>
  <si>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</si>
  <si>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</si>
  <si>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</si>
  <si>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</si>
  <si>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</si>
  <si>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</si>
  <si>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</si>
  <si>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</si>
  <si>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</si>
  <si>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</si>
  <si>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</si>
  <si>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</si>
  <si>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</si>
  <si>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</si>
  <si>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</si>
  <si>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</si>
  <si>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</si>
  <si>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</si>
  <si>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24002/24004/20406</t>
  </si>
  <si>
    <t>24003/24005/24018</t>
  </si>
  <si>
    <t>24009/24007/24008</t>
  </si>
  <si>
    <t>12124/12125/12138</t>
  </si>
  <si>
    <t>12106/12107/12108/12109</t>
  </si>
  <si>
    <t>12132/12140</t>
  </si>
  <si>
    <t>12134/1210208</t>
  </si>
  <si>
    <t>1213017/12137</t>
  </si>
  <si>
    <t>???</t>
  </si>
  <si>
    <t>12116/12120/12121/12129/12131/12136</t>
  </si>
  <si>
    <t>12123/12116</t>
  </si>
  <si>
    <t>1210202/12120/12121/12131</t>
  </si>
  <si>
    <t>12117/12128</t>
  </si>
  <si>
    <t>SORPA bs.</t>
  </si>
  <si>
    <t>Bjarni G. Hjarðar deildarstjóri þróunar- og tæknideildar</t>
  </si>
  <si>
    <t>1210320/1210317/1210310</t>
  </si>
  <si>
    <t>12111/12113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</si>
</sst>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78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2" fillId="0" borderId="12" xfId="0" applyFont="1" applyBorder="1"/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0" fontId="0" fillId="0" borderId="0" xfId="0" applyNumberFormat="1"/>
    <xf numFmtId="0" fontId="1" fillId="0" borderId="13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4" fillId="0" borderId="9" xfId="0" applyNumberFormat="1" applyFont="1" applyBorder="1"/>
    <xf numFmtId="0" fontId="4" fillId="0" borderId="4" xfId="0" applyNumberFormat="1" applyFont="1" applyBorder="1"/>
    <xf numFmtId="0" fontId="4" fillId="0" borderId="1" xfId="0" applyNumberFormat="1" applyFont="1" applyBorder="1"/>
    <xf numFmtId="0" fontId="4" fillId="0" borderId="5" xfId="0" applyNumberFormat="1" applyFont="1" applyBorder="1"/>
    <xf numFmtId="0" fontId="4" fillId="0" borderId="14" xfId="0" applyNumberFormat="1" applyFont="1" applyBorder="1"/>
    <xf numFmtId="0" fontId="4" fillId="0" borderId="10" xfId="0" applyNumberFormat="1" applyFont="1" applyBorder="1"/>
    <xf numFmtId="0" fontId="4" fillId="0" borderId="6" xfId="0" applyNumberFormat="1" applyFont="1" applyBorder="1"/>
    <xf numFmtId="0" fontId="4" fillId="0" borderId="12" xfId="0" applyNumberFormat="1" applyFont="1" applyBorder="1"/>
    <xf numFmtId="0" fontId="4" fillId="0" borderId="7" xfId="0" applyNumberFormat="1" applyFont="1" applyBorder="1"/>
    <xf numFmtId="0" fontId="4" fillId="0" borderId="4" xfId="0" applyNumberFormat="1" applyFont="1" applyFill="1" applyBorder="1"/>
    <xf numFmtId="0" fontId="0" fillId="2" borderId="0" xfId="0" applyNumberFormat="1" applyFill="1"/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4" xfId="0" applyNumberFormat="1" applyFont="1" applyFill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4" fillId="2" borderId="4" xfId="0" applyNumberFormat="1" applyFont="1" applyFill="1" applyBorder="1"/>
    <xf numFmtId="3" fontId="0" fillId="0" borderId="0" xfId="0" applyNumberFormat="1"/>
    <xf numFmtId="3" fontId="4" fillId="0" borderId="19" xfId="0" applyNumberFormat="1" applyFont="1" applyBorder="1"/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3" fontId="4" fillId="0" borderId="2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3" fontId="4" fillId="0" borderId="9" xfId="0" applyNumberFormat="1" applyFont="1" applyFill="1" applyBorder="1"/>
    <xf numFmtId="3" fontId="4" fillId="0" borderId="9" xfId="1" applyNumberFormat="1" applyFont="1" applyFill="1" applyBorder="1"/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556846</xdr:colOff>
      <xdr:row>3</xdr:row>
      <xdr:rowOff>171450</xdr:rowOff>
    </xdr:to>
    <xdr:pic>
      <xdr:nvPicPr>
        <xdr:cNvPr id="2" name="Picture 1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37971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556846</xdr:colOff>
      <xdr:row>3</xdr:row>
      <xdr:rowOff>171450</xdr:rowOff>
    </xdr:to>
    <xdr:pic>
      <xdr:nvPicPr>
        <xdr:cNvPr id="2" name="Picture 1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37971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556846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Normal="100" workbookViewId="0">
      <pane ySplit="10" topLeftCell="A11" activePane="bottomLeft" state="frozen"/>
      <selection pane="bottomLeft" activeCell="H54" sqref="H54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25.5703125" style="29" bestFit="1" customWidth="1"/>
    <col min="6" max="6" width="20.42578125" style="29" customWidth="1"/>
    <col min="7" max="7" width="25.28515625" style="29" customWidth="1"/>
    <col min="8" max="8" width="23" style="29" customWidth="1"/>
    <col min="9" max="9" width="20" style="29" customWidth="1"/>
    <col min="10" max="10" width="23.7109375" style="29" bestFit="1" customWidth="1"/>
    <col min="11" max="11" width="24.7109375" style="29" customWidth="1"/>
  </cols>
  <sheetData>
    <row r="1" spans="1:11" ht="21" x14ac:dyDescent="0.35">
      <c r="A1" s="20" t="s">
        <v>101</v>
      </c>
    </row>
    <row r="3" spans="1:11" x14ac:dyDescent="0.25">
      <c r="A3" s="21" t="s">
        <v>102</v>
      </c>
      <c r="B3" s="22"/>
      <c r="C3" s="21" t="s">
        <v>135</v>
      </c>
    </row>
    <row r="4" spans="1:11" x14ac:dyDescent="0.25">
      <c r="A4" s="23" t="s">
        <v>103</v>
      </c>
      <c r="B4" s="24"/>
    </row>
    <row r="5" spans="1:11" x14ac:dyDescent="0.25">
      <c r="A5" s="25"/>
      <c r="B5" s="26"/>
      <c r="C5" s="23" t="s">
        <v>136</v>
      </c>
    </row>
    <row r="6" spans="1:11" x14ac:dyDescent="0.25">
      <c r="A6" s="27" t="s">
        <v>104</v>
      </c>
      <c r="B6" s="26"/>
      <c r="C6" s="25"/>
    </row>
    <row r="7" spans="1:11" ht="15.75" thickBot="1" x14ac:dyDescent="0.3">
      <c r="A7" s="27" t="s">
        <v>105</v>
      </c>
      <c r="B7" s="26"/>
      <c r="C7" s="25"/>
    </row>
    <row r="8" spans="1:11" ht="15.75" thickBot="1" x14ac:dyDescent="0.3">
      <c r="A8" s="27" t="s">
        <v>114</v>
      </c>
      <c r="B8" s="3"/>
      <c r="C8" s="2"/>
      <c r="D8" s="2"/>
      <c r="E8" s="71" t="s">
        <v>8</v>
      </c>
      <c r="F8" s="72"/>
      <c r="G8" s="72"/>
      <c r="H8" s="72"/>
      <c r="I8" s="72"/>
      <c r="J8" s="72"/>
      <c r="K8" s="73"/>
    </row>
    <row r="9" spans="1:11" ht="15.75" thickBot="1" x14ac:dyDescent="0.3">
      <c r="B9" s="3"/>
      <c r="C9" s="2"/>
      <c r="D9" s="2"/>
      <c r="E9" s="74" t="s">
        <v>91</v>
      </c>
      <c r="F9" s="75"/>
      <c r="G9" s="74" t="s">
        <v>92</v>
      </c>
      <c r="H9" s="76"/>
      <c r="I9" s="75"/>
      <c r="J9" s="74" t="s">
        <v>94</v>
      </c>
      <c r="K9" s="77"/>
    </row>
    <row r="10" spans="1:11" ht="18" thickBot="1" x14ac:dyDescent="0.3">
      <c r="A10" s="14" t="s">
        <v>0</v>
      </c>
      <c r="B10" s="15" t="s">
        <v>1</v>
      </c>
      <c r="C10" s="16" t="s">
        <v>2</v>
      </c>
      <c r="D10" s="28" t="s">
        <v>106</v>
      </c>
      <c r="E10" s="30" t="s">
        <v>89</v>
      </c>
      <c r="F10" s="31" t="s">
        <v>95</v>
      </c>
      <c r="G10" s="61" t="s">
        <v>96</v>
      </c>
      <c r="H10" s="62" t="s">
        <v>109</v>
      </c>
      <c r="I10" s="63" t="s">
        <v>90</v>
      </c>
      <c r="J10" s="32" t="s">
        <v>93</v>
      </c>
      <c r="K10" s="34" t="s">
        <v>97</v>
      </c>
    </row>
    <row r="11" spans="1:11" s="5" customFormat="1" x14ac:dyDescent="0.25">
      <c r="A11" s="18">
        <v>1</v>
      </c>
      <c r="B11" s="12" t="s">
        <v>3</v>
      </c>
      <c r="C11" s="6" t="s">
        <v>4</v>
      </c>
      <c r="D11" s="8" t="s">
        <v>5</v>
      </c>
      <c r="E11" s="47" t="str">
        <f>IF('2014'!E11/1000&gt;0.5,'2014'!E11/1000,"")</f>
        <v/>
      </c>
      <c r="F11" s="60" t="str">
        <f>IF('2014'!F11/1000&gt;0.5,'2014'!F11/1000,"")</f>
        <v/>
      </c>
      <c r="G11" s="64" t="str">
        <f>IF('2014'!G11/1000&gt;0.5,'2014'!G11/1000,"")</f>
        <v/>
      </c>
      <c r="H11" s="65" t="str">
        <f>IF('2014'!H11/1000&gt;0.5,'2014'!H11/1000,"")</f>
        <v/>
      </c>
      <c r="I11" s="66" t="str">
        <f>IF('2014'!I11/1000&gt;0.5,'2014'!I11/1000,"")</f>
        <v/>
      </c>
      <c r="J11" s="47" t="str">
        <f>IF('2014'!J11/1000&gt;0.5,'2014'!J11/1000,"")</f>
        <v/>
      </c>
      <c r="K11" s="47" t="str">
        <f>IF('2014'!K11/1000&gt;0.5,'2014'!K11/1000,"")</f>
        <v/>
      </c>
    </row>
    <row r="12" spans="1:11" s="4" customFormat="1" x14ac:dyDescent="0.25">
      <c r="A12" s="18">
        <v>2</v>
      </c>
      <c r="B12" s="13" t="s">
        <v>6</v>
      </c>
      <c r="C12" s="7" t="s">
        <v>7</v>
      </c>
      <c r="D12" s="9" t="s">
        <v>9</v>
      </c>
      <c r="E12" s="47" t="str">
        <f>IF('2014'!E12/1000&gt;0.5,'2014'!E12/1000,"")</f>
        <v/>
      </c>
      <c r="F12" s="60" t="str">
        <f>IF('2014'!F12/1000&gt;0.5,'2014'!F12/1000,"")</f>
        <v/>
      </c>
      <c r="G12" s="49" t="str">
        <f>IF('2014'!G12/1000&gt;0.5,'2014'!G12/1000,"")</f>
        <v/>
      </c>
      <c r="H12" s="47" t="str">
        <f>IF('2014'!H12/1000&gt;0.5,'2014'!H12/1000,"")</f>
        <v/>
      </c>
      <c r="I12" s="67" t="str">
        <f>IF('2014'!I12/1000&gt;0.5,'2014'!I12/1000,"")</f>
        <v/>
      </c>
      <c r="J12" s="47" t="str">
        <f>IF('2014'!J12/1000&gt;0.5,'2014'!J12/1000,"")</f>
        <v/>
      </c>
      <c r="K12" s="47" t="str">
        <f>IF('2014'!K12/1000&gt;0.5,'2014'!K12/1000,"")</f>
        <v/>
      </c>
    </row>
    <row r="13" spans="1:11" s="5" customFormat="1" x14ac:dyDescent="0.25">
      <c r="A13" s="18">
        <v>3</v>
      </c>
      <c r="B13" s="12" t="s">
        <v>6</v>
      </c>
      <c r="C13" s="6" t="s">
        <v>7</v>
      </c>
      <c r="D13" s="8" t="s">
        <v>5</v>
      </c>
      <c r="E13" s="47" t="str">
        <f>IF('2014'!E13/1000&gt;0.5,'2014'!E13/1000,"")</f>
        <v/>
      </c>
      <c r="F13" s="60" t="str">
        <f>IF('2014'!F13/1000&gt;0.5,'2014'!F13/1000,"")</f>
        <v/>
      </c>
      <c r="G13" s="49" t="str">
        <f>IF('2014'!G13/1000&gt;0.5,'2014'!G13/1000,"")</f>
        <v/>
      </c>
      <c r="H13" s="47" t="str">
        <f>IF('2014'!H13/1000&gt;0.5,'2014'!H13/1000,"")</f>
        <v/>
      </c>
      <c r="I13" s="67" t="str">
        <f>IF('2014'!I13/1000&gt;0.5,'2014'!I13/1000,"")</f>
        <v/>
      </c>
      <c r="J13" s="47" t="str">
        <f>IF('2014'!J13/1000&gt;0.5,'2014'!J13/1000,"")</f>
        <v/>
      </c>
      <c r="K13" s="47" t="str">
        <f>IF('2014'!K13/1000&gt;0.5,'2014'!K13/1000,"")</f>
        <v/>
      </c>
    </row>
    <row r="14" spans="1:11" s="5" customFormat="1" x14ac:dyDescent="0.25">
      <c r="A14" s="18">
        <v>4</v>
      </c>
      <c r="B14" s="12" t="s">
        <v>10</v>
      </c>
      <c r="C14" s="6" t="s">
        <v>11</v>
      </c>
      <c r="D14" s="8" t="s">
        <v>5</v>
      </c>
      <c r="E14" s="47" t="str">
        <f>IF('2014'!E14/1000&gt;0.5,'2014'!E14/1000,"")</f>
        <v/>
      </c>
      <c r="F14" s="60" t="str">
        <f>IF('2014'!F14/1000&gt;0.5,'2014'!F14/1000,"")</f>
        <v/>
      </c>
      <c r="G14" s="49" t="str">
        <f>IF('2014'!G14/1000&gt;0.5,'2014'!G14/1000,"")</f>
        <v/>
      </c>
      <c r="H14" s="47" t="str">
        <f>IF('2014'!H14/1000&gt;0.5,'2014'!H14/1000,"")</f>
        <v/>
      </c>
      <c r="I14" s="67" t="str">
        <f>IF('2014'!I14/1000&gt;0.5,'2014'!I14/1000,"")</f>
        <v/>
      </c>
      <c r="J14" s="47" t="str">
        <f>IF('2014'!J14/1000&gt;0.5,'2014'!J14/1000,"")</f>
        <v/>
      </c>
      <c r="K14" s="47" t="str">
        <f>IF('2014'!K14/1000&gt;0.5,'2014'!K14/1000,"")</f>
        <v/>
      </c>
    </row>
    <row r="15" spans="1:11" s="4" customFormat="1" x14ac:dyDescent="0.25">
      <c r="A15" s="18">
        <v>5</v>
      </c>
      <c r="B15" s="13" t="s">
        <v>12</v>
      </c>
      <c r="C15" s="7" t="s">
        <v>13</v>
      </c>
      <c r="D15" s="9" t="s">
        <v>9</v>
      </c>
      <c r="E15" s="47" t="str">
        <f>IF('2014'!E15/1000&gt;0.5,'2014'!E15/1000,"")</f>
        <v/>
      </c>
      <c r="F15" s="60" t="str">
        <f>IF('2014'!F15/1000&gt;0.5,'2014'!F15/1000,"")</f>
        <v/>
      </c>
      <c r="G15" s="49" t="str">
        <f>IF('2014'!G15/1000&gt;0.5,'2014'!G15/1000,"")</f>
        <v/>
      </c>
      <c r="H15" s="47" t="str">
        <f>IF('2014'!H15/1000&gt;0.5,'2014'!H15/1000,"")</f>
        <v/>
      </c>
      <c r="I15" s="67" t="str">
        <f>IF('2014'!I15/1000&gt;0.5,'2014'!I15/1000,"")</f>
        <v/>
      </c>
      <c r="J15" s="47">
        <f>IF('2014'!J15/1000&gt;0.5,'2014'!J15/1000,"")</f>
        <v>345.04</v>
      </c>
      <c r="K15" s="47" t="str">
        <f>IF('2014'!K15/1000&gt;0.5,'2014'!K15/1000,"")</f>
        <v/>
      </c>
    </row>
    <row r="16" spans="1:11" s="5" customFormat="1" x14ac:dyDescent="0.25">
      <c r="A16" s="18">
        <v>6</v>
      </c>
      <c r="B16" s="12" t="s">
        <v>12</v>
      </c>
      <c r="C16" s="6" t="s">
        <v>13</v>
      </c>
      <c r="D16" s="8" t="s">
        <v>5</v>
      </c>
      <c r="E16" s="47" t="str">
        <f>IF('2014'!E16/1000&gt;0.5,'2014'!E16/1000,"")</f>
        <v/>
      </c>
      <c r="F16" s="60" t="str">
        <f>IF('2014'!F16/1000&gt;0.5,'2014'!F16/1000,"")</f>
        <v/>
      </c>
      <c r="G16" s="49" t="str">
        <f>IF('2014'!G16/1000&gt;0.5,'2014'!G16/1000,"")</f>
        <v/>
      </c>
      <c r="H16" s="47" t="str">
        <f>IF('2014'!H16/1000&gt;0.5,'2014'!H16/1000,"")</f>
        <v/>
      </c>
      <c r="I16" s="67" t="str">
        <f>IF('2014'!I16/1000&gt;0.5,'2014'!I16/1000,"")</f>
        <v/>
      </c>
      <c r="J16" s="47" t="str">
        <f>IF('2014'!J16/1000&gt;0.5,'2014'!J16/1000,"")</f>
        <v/>
      </c>
      <c r="K16" s="47" t="str">
        <f>IF('2014'!K16/1000&gt;0.5,'2014'!K16/1000,"")</f>
        <v/>
      </c>
    </row>
    <row r="17" spans="1:11" s="4" customFormat="1" x14ac:dyDescent="0.25">
      <c r="A17" s="18">
        <v>7</v>
      </c>
      <c r="B17" s="13" t="s">
        <v>14</v>
      </c>
      <c r="C17" s="7" t="s">
        <v>16</v>
      </c>
      <c r="D17" s="9" t="s">
        <v>9</v>
      </c>
      <c r="E17" s="47" t="str">
        <f>IF('2014'!E17/1000&gt;0.5,'2014'!E17/1000,"")</f>
        <v/>
      </c>
      <c r="F17" s="60" t="str">
        <f>IF('2014'!F17/1000&gt;0.5,'2014'!F17/1000,"")</f>
        <v/>
      </c>
      <c r="G17" s="49" t="str">
        <f>IF('2014'!G17/1000&gt;0.5,'2014'!G17/1000,"")</f>
        <v/>
      </c>
      <c r="H17" s="47" t="str">
        <f>IF('2014'!H17/1000&gt;0.5,'2014'!H17/1000,"")</f>
        <v/>
      </c>
      <c r="I17" s="67" t="str">
        <f>IF('2014'!I17/1000&gt;0.5,'2014'!I17/1000,"")</f>
        <v/>
      </c>
      <c r="J17" s="47" t="str">
        <f>IF('2014'!J17/1000&gt;0.5,'2014'!J17/1000,"")</f>
        <v/>
      </c>
      <c r="K17" s="47" t="str">
        <f>IF('2014'!K17/1000&gt;0.5,'2014'!K17/1000,"")</f>
        <v/>
      </c>
    </row>
    <row r="18" spans="1:11" s="5" customFormat="1" x14ac:dyDescent="0.25">
      <c r="A18" s="18">
        <v>8</v>
      </c>
      <c r="B18" s="12" t="s">
        <v>14</v>
      </c>
      <c r="C18" s="6" t="s">
        <v>16</v>
      </c>
      <c r="D18" s="8" t="s">
        <v>5</v>
      </c>
      <c r="E18" s="47" t="str">
        <f>IF('2014'!E18/1000&gt;0.5,'2014'!E18/1000,"")</f>
        <v/>
      </c>
      <c r="F18" s="60" t="str">
        <f>IF('2014'!F18/1000&gt;0.5,'2014'!F18/1000,"")</f>
        <v/>
      </c>
      <c r="G18" s="49" t="str">
        <f>IF('2014'!G18/1000&gt;0.5,'2014'!G18/1000,"")</f>
        <v/>
      </c>
      <c r="H18" s="47" t="str">
        <f>IF('2014'!H18/1000&gt;0.5,'2014'!H18/1000,"")</f>
        <v/>
      </c>
      <c r="I18" s="67" t="str">
        <f>IF('2014'!I18/1000&gt;0.5,'2014'!I18/1000,"")</f>
        <v/>
      </c>
      <c r="J18" s="47" t="str">
        <f>IF('2014'!J18/1000&gt;0.5,'2014'!J18/1000,"")</f>
        <v/>
      </c>
      <c r="K18" s="47" t="str">
        <f>IF('2014'!K18/1000&gt;0.5,'2014'!K18/1000,"")</f>
        <v/>
      </c>
    </row>
    <row r="19" spans="1:11" s="4" customFormat="1" x14ac:dyDescent="0.25">
      <c r="A19" s="18">
        <v>9</v>
      </c>
      <c r="B19" s="13" t="s">
        <v>15</v>
      </c>
      <c r="C19" s="7" t="s">
        <v>17</v>
      </c>
      <c r="D19" s="9" t="s">
        <v>9</v>
      </c>
      <c r="E19" s="47" t="str">
        <f>IF('2014'!E19/1000&gt;0.5,'2014'!E19/1000,"")</f>
        <v/>
      </c>
      <c r="F19" s="60" t="str">
        <f>IF('2014'!F19/1000&gt;0.5,'2014'!F19/1000,"")</f>
        <v/>
      </c>
      <c r="G19" s="49" t="str">
        <f>IF('2014'!G19/1000&gt;0.5,'2014'!G19/1000,"")</f>
        <v/>
      </c>
      <c r="H19" s="47" t="str">
        <f>IF('2014'!H19/1000&gt;0.5,'2014'!H19/1000,"")</f>
        <v/>
      </c>
      <c r="I19" s="67" t="str">
        <f>IF('2014'!I19/1000&gt;0.5,'2014'!I19/1000,"")</f>
        <v/>
      </c>
      <c r="J19" s="47" t="str">
        <f>IF('2014'!J19/1000&gt;0.5,'2014'!J19/1000,"")</f>
        <v/>
      </c>
      <c r="K19" s="47" t="str">
        <f>IF('2014'!K19/1000&gt;0.5,'2014'!K19/1000,"")</f>
        <v/>
      </c>
    </row>
    <row r="20" spans="1:11" s="5" customFormat="1" x14ac:dyDescent="0.25">
      <c r="A20" s="18">
        <v>10</v>
      </c>
      <c r="B20" s="12" t="s">
        <v>15</v>
      </c>
      <c r="C20" s="6" t="s">
        <v>17</v>
      </c>
      <c r="D20" s="8" t="s">
        <v>5</v>
      </c>
      <c r="E20" s="47" t="str">
        <f>IF('2014'!E20/1000&gt;0.5,'2014'!E20/1000,"")</f>
        <v/>
      </c>
      <c r="F20" s="60" t="str">
        <f>IF('2014'!F20/1000&gt;0.5,'2014'!F20/1000,"")</f>
        <v/>
      </c>
      <c r="G20" s="49" t="str">
        <f>IF('2014'!G20/1000&gt;0.5,'2014'!G20/1000,"")</f>
        <v/>
      </c>
      <c r="H20" s="47" t="str">
        <f>IF('2014'!H20/1000&gt;0.5,'2014'!H20/1000,"")</f>
        <v/>
      </c>
      <c r="I20" s="67" t="str">
        <f>IF('2014'!I20/1000&gt;0.5,'2014'!I20/1000,"")</f>
        <v/>
      </c>
      <c r="J20" s="47" t="str">
        <f>IF('2014'!J20/1000&gt;0.5,'2014'!J20/1000,"")</f>
        <v/>
      </c>
      <c r="K20" s="47" t="str">
        <f>IF('2014'!K20/1000&gt;0.5,'2014'!K20/1000,"")</f>
        <v/>
      </c>
    </row>
    <row r="21" spans="1:11" s="4" customFormat="1" x14ac:dyDescent="0.25">
      <c r="A21" s="18">
        <v>11</v>
      </c>
      <c r="B21" s="13" t="s">
        <v>18</v>
      </c>
      <c r="C21" s="7" t="s">
        <v>19</v>
      </c>
      <c r="D21" s="9" t="s">
        <v>9</v>
      </c>
      <c r="E21" s="47" t="str">
        <f>IF('2014'!E21/1000&gt;0.5,'2014'!E21/1000,"")</f>
        <v/>
      </c>
      <c r="F21" s="60" t="str">
        <f>IF('2014'!F21/1000&gt;0.5,'2014'!F21/1000,"")</f>
        <v/>
      </c>
      <c r="G21" s="49" t="str">
        <f>IF('2014'!G21/1000&gt;0.5,'2014'!G21/1000,"")</f>
        <v/>
      </c>
      <c r="H21" s="47" t="str">
        <f>IF('2014'!H21/1000&gt;0.5,'2014'!H21/1000,"")</f>
        <v/>
      </c>
      <c r="I21" s="67" t="str">
        <f>IF('2014'!I21/1000&gt;0.5,'2014'!I21/1000,"")</f>
        <v/>
      </c>
      <c r="J21" s="47" t="str">
        <f>IF('2014'!J21/1000&gt;0.5,'2014'!J21/1000,"")</f>
        <v/>
      </c>
      <c r="K21" s="47" t="str">
        <f>IF('2014'!K21/1000&gt;0.5,'2014'!K21/1000,"")</f>
        <v/>
      </c>
    </row>
    <row r="22" spans="1:11" s="5" customFormat="1" x14ac:dyDescent="0.25">
      <c r="A22" s="18">
        <v>12</v>
      </c>
      <c r="B22" s="12" t="s">
        <v>18</v>
      </c>
      <c r="C22" s="6" t="s">
        <v>19</v>
      </c>
      <c r="D22" s="8" t="s">
        <v>5</v>
      </c>
      <c r="E22" s="47" t="str">
        <f>IF('2014'!E22/1000&gt;0.5,'2014'!E22/1000,"")</f>
        <v/>
      </c>
      <c r="F22" s="60" t="str">
        <f>IF('2014'!F22/1000&gt;0.5,'2014'!F22/1000,"")</f>
        <v/>
      </c>
      <c r="G22" s="49" t="str">
        <f>IF('2014'!G22/1000&gt;0.5,'2014'!G22/1000,"")</f>
        <v/>
      </c>
      <c r="H22" s="47" t="str">
        <f>IF('2014'!H22/1000&gt;0.5,'2014'!H22/1000,"")</f>
        <v/>
      </c>
      <c r="I22" s="67" t="str">
        <f>IF('2014'!I22/1000&gt;0.5,'2014'!I22/1000,"")</f>
        <v/>
      </c>
      <c r="J22" s="47" t="str">
        <f>IF('2014'!J22/1000&gt;0.5,'2014'!J22/1000,"")</f>
        <v/>
      </c>
      <c r="K22" s="47" t="str">
        <f>IF('2014'!K22/1000&gt;0.5,'2014'!K22/1000,"")</f>
        <v/>
      </c>
    </row>
    <row r="23" spans="1:11" s="4" customFormat="1" x14ac:dyDescent="0.25">
      <c r="A23" s="18">
        <v>13</v>
      </c>
      <c r="B23" s="13" t="s">
        <v>20</v>
      </c>
      <c r="C23" s="7" t="s">
        <v>33</v>
      </c>
      <c r="D23" s="9" t="s">
        <v>9</v>
      </c>
      <c r="E23" s="47" t="str">
        <f>IF('2014'!E23/1000&gt;0.5,'2014'!E23/1000,"")</f>
        <v/>
      </c>
      <c r="F23" s="60" t="str">
        <f>IF('2014'!F23/1000&gt;0.5,'2014'!F23/1000,"")</f>
        <v/>
      </c>
      <c r="G23" s="49" t="str">
        <f>IF('2014'!G23/1000&gt;0.5,'2014'!G23/1000,"")</f>
        <v/>
      </c>
      <c r="H23" s="47" t="str">
        <f>IF('2014'!H23/1000&gt;0.5,'2014'!H23/1000,"")</f>
        <v/>
      </c>
      <c r="I23" s="67" t="str">
        <f>IF('2014'!I23/1000&gt;0.5,'2014'!I23/1000,"")</f>
        <v/>
      </c>
      <c r="J23" s="47" t="str">
        <f>IF('2014'!J23/1000&gt;0.5,'2014'!J23/1000,"")</f>
        <v/>
      </c>
      <c r="K23" s="47" t="str">
        <f>IF('2014'!K23/1000&gt;0.5,'2014'!K23/1000,"")</f>
        <v/>
      </c>
    </row>
    <row r="24" spans="1:11" s="4" customFormat="1" x14ac:dyDescent="0.25">
      <c r="A24" s="18">
        <v>14</v>
      </c>
      <c r="B24" s="13" t="s">
        <v>21</v>
      </c>
      <c r="C24" s="7" t="s">
        <v>34</v>
      </c>
      <c r="D24" s="9" t="s">
        <v>9</v>
      </c>
      <c r="E24" s="47" t="str">
        <f>IF('2014'!E24/1000&gt;0.5,'2014'!E24/1000,"")</f>
        <v/>
      </c>
      <c r="F24" s="60" t="str">
        <f>IF('2014'!F24/1000&gt;0.5,'2014'!F24/1000,"")</f>
        <v/>
      </c>
      <c r="G24" s="49" t="str">
        <f>IF('2014'!G24/1000&gt;0.5,'2014'!G24/1000,"")</f>
        <v/>
      </c>
      <c r="H24" s="47" t="str">
        <f>IF('2014'!H24/1000&gt;0.5,'2014'!H24/1000,"")</f>
        <v/>
      </c>
      <c r="I24" s="67" t="str">
        <f>IF('2014'!I24/1000&gt;0.5,'2014'!I24/1000,"")</f>
        <v/>
      </c>
      <c r="J24" s="47" t="str">
        <f>IF('2014'!J24/1000&gt;0.5,'2014'!J24/1000,"")</f>
        <v/>
      </c>
      <c r="K24" s="47" t="str">
        <f>IF('2014'!K24/1000&gt;0.5,'2014'!K24/1000,"")</f>
        <v/>
      </c>
    </row>
    <row r="25" spans="1:11" s="4" customFormat="1" x14ac:dyDescent="0.25">
      <c r="A25" s="18">
        <v>15</v>
      </c>
      <c r="B25" s="13" t="s">
        <v>22</v>
      </c>
      <c r="C25" s="7" t="s">
        <v>23</v>
      </c>
      <c r="D25" s="9" t="s">
        <v>9</v>
      </c>
      <c r="E25" s="47" t="str">
        <f>IF('2014'!E25/1000&gt;0.5,'2014'!E25/1000,"")</f>
        <v/>
      </c>
      <c r="F25" s="60" t="str">
        <f>IF('2014'!F25/1000&gt;0.5,'2014'!F25/1000,"")</f>
        <v/>
      </c>
      <c r="G25" s="49" t="str">
        <f>IF('2014'!G25/1000&gt;0.5,'2014'!G25/1000,"")</f>
        <v/>
      </c>
      <c r="H25" s="47" t="str">
        <f>IF('2014'!H25/1000&gt;0.5,'2014'!H25/1000,"")</f>
        <v/>
      </c>
      <c r="I25" s="67" t="str">
        <f>IF('2014'!I25/1000&gt;0.5,'2014'!I25/1000,"")</f>
        <v/>
      </c>
      <c r="J25" s="47" t="str">
        <f>IF('2014'!J25/1000&gt;0.5,'2014'!J25/1000,"")</f>
        <v/>
      </c>
      <c r="K25" s="47" t="str">
        <f>IF('2014'!K25/1000&gt;0.5,'2014'!K25/1000,"")</f>
        <v/>
      </c>
    </row>
    <row r="26" spans="1:11" s="4" customFormat="1" x14ac:dyDescent="0.25">
      <c r="A26" s="18">
        <v>16</v>
      </c>
      <c r="B26" s="13" t="s">
        <v>24</v>
      </c>
      <c r="C26" s="7" t="s">
        <v>35</v>
      </c>
      <c r="D26" s="9" t="s">
        <v>9</v>
      </c>
      <c r="E26" s="47" t="str">
        <f>IF('2014'!E26/1000&gt;0.5,'2014'!E26/1000,"")</f>
        <v/>
      </c>
      <c r="F26" s="60" t="str">
        <f>IF('2014'!F26/1000&gt;0.5,'2014'!F26/1000,"")</f>
        <v/>
      </c>
      <c r="G26" s="49" t="str">
        <f>IF('2014'!G26/1000&gt;0.5,'2014'!G26/1000,"")</f>
        <v/>
      </c>
      <c r="H26" s="47" t="str">
        <f>IF('2014'!H26/1000&gt;0.5,'2014'!H26/1000,"")</f>
        <v/>
      </c>
      <c r="I26" s="67" t="str">
        <f>IF('2014'!I26/1000&gt;0.5,'2014'!I26/1000,"")</f>
        <v/>
      </c>
      <c r="J26" s="47" t="str">
        <f>IF('2014'!J26/1000&gt;0.5,'2014'!J26/1000,"")</f>
        <v/>
      </c>
      <c r="K26" s="47" t="str">
        <f>IF('2014'!K26/1000&gt;0.5,'2014'!K26/1000,"")</f>
        <v/>
      </c>
    </row>
    <row r="27" spans="1:11" s="4" customFormat="1" x14ac:dyDescent="0.25">
      <c r="A27" s="18">
        <v>17</v>
      </c>
      <c r="B27" s="13" t="s">
        <v>25</v>
      </c>
      <c r="C27" s="7" t="s">
        <v>26</v>
      </c>
      <c r="D27" s="9" t="s">
        <v>9</v>
      </c>
      <c r="E27" s="47" t="str">
        <f>IF('2014'!E27/1000&gt;0.5,'2014'!E27/1000,"")</f>
        <v/>
      </c>
      <c r="F27" s="60" t="str">
        <f>IF('2014'!F27/1000&gt;0.5,'2014'!F27/1000,"")</f>
        <v/>
      </c>
      <c r="G27" s="49" t="str">
        <f>IF('2014'!G27/1000&gt;0.5,'2014'!G27/1000,"")</f>
        <v/>
      </c>
      <c r="H27" s="47">
        <f>IF('2014'!H27/1000&gt;0.5,'2014'!H27/1000,"")</f>
        <v>4717</v>
      </c>
      <c r="I27" s="67" t="str">
        <f>IF('2014'!I27/1000&gt;0.5,'2014'!I27/1000,"")</f>
        <v/>
      </c>
      <c r="J27" s="47" t="str">
        <f>IF('2014'!J27/1000&gt;0.5,'2014'!J27/1000,"")</f>
        <v/>
      </c>
      <c r="K27" s="47" t="str">
        <f>IF('2014'!K27/1000&gt;0.5,'2014'!K27/1000,"")</f>
        <v/>
      </c>
    </row>
    <row r="28" spans="1:11" s="4" customFormat="1" x14ac:dyDescent="0.25">
      <c r="A28" s="18">
        <v>18</v>
      </c>
      <c r="B28" s="13" t="s">
        <v>27</v>
      </c>
      <c r="C28" s="7" t="s">
        <v>28</v>
      </c>
      <c r="D28" s="9" t="s">
        <v>9</v>
      </c>
      <c r="E28" s="47" t="str">
        <f>IF('2014'!E28/1000&gt;0.5,'2014'!E28/1000,"")</f>
        <v/>
      </c>
      <c r="F28" s="60" t="str">
        <f>IF('2014'!F28/1000&gt;0.5,'2014'!F28/1000,"")</f>
        <v/>
      </c>
      <c r="G28" s="49" t="str">
        <f>IF('2014'!G28/1000&gt;0.5,'2014'!G28/1000,"")</f>
        <v/>
      </c>
      <c r="H28" s="47">
        <f>IF('2014'!H28/1000&gt;0.5,'2014'!H28/1000,"")</f>
        <v>84.16</v>
      </c>
      <c r="I28" s="67" t="str">
        <f>IF('2014'!I28/1000&gt;0.5,'2014'!I28/1000,"")</f>
        <v/>
      </c>
      <c r="J28" s="47" t="str">
        <f>IF('2014'!J28/1000&gt;0.5,'2014'!J28/1000,"")</f>
        <v/>
      </c>
      <c r="K28" s="47" t="str">
        <f>IF('2014'!K28/1000&gt;0.5,'2014'!K28/1000,"")</f>
        <v/>
      </c>
    </row>
    <row r="29" spans="1:11" s="5" customFormat="1" x14ac:dyDescent="0.25">
      <c r="A29" s="18">
        <v>19</v>
      </c>
      <c r="B29" s="12" t="s">
        <v>27</v>
      </c>
      <c r="C29" s="6" t="s">
        <v>28</v>
      </c>
      <c r="D29" s="8" t="s">
        <v>5</v>
      </c>
      <c r="E29" s="47" t="str">
        <f>IF('2014'!E29/1000&gt;0.5,'2014'!E29/1000,"")</f>
        <v/>
      </c>
      <c r="F29" s="60" t="str">
        <f>IF('2014'!F29/1000&gt;0.5,'2014'!F29/1000,"")</f>
        <v/>
      </c>
      <c r="G29" s="49" t="str">
        <f>IF('2014'!G29/1000&gt;0.5,'2014'!G29/1000,"")</f>
        <v/>
      </c>
      <c r="H29" s="47" t="str">
        <f>IF('2014'!H29/1000&gt;0.5,'2014'!H29/1000,"")</f>
        <v/>
      </c>
      <c r="I29" s="67" t="str">
        <f>IF('2014'!I29/1000&gt;0.5,'2014'!I29/1000,"")</f>
        <v/>
      </c>
      <c r="J29" s="47" t="str">
        <f>IF('2014'!J29/1000&gt;0.5,'2014'!J29/1000,"")</f>
        <v/>
      </c>
      <c r="K29" s="47" t="str">
        <f>IF('2014'!K29/1000&gt;0.5,'2014'!K29/1000,"")</f>
        <v/>
      </c>
    </row>
    <row r="30" spans="1:11" s="4" customFormat="1" x14ac:dyDescent="0.25">
      <c r="A30" s="18">
        <v>20</v>
      </c>
      <c r="B30" s="13" t="s">
        <v>29</v>
      </c>
      <c r="C30" s="7" t="s">
        <v>30</v>
      </c>
      <c r="D30" s="9" t="s">
        <v>9</v>
      </c>
      <c r="E30" s="47" t="str">
        <f>IF('2014'!E30/1000&gt;0.5,'2014'!E30/1000,"")</f>
        <v/>
      </c>
      <c r="F30" s="60">
        <f>IF('2014'!F30/1000&gt;0.5,'2014'!F30/1000,"")</f>
        <v>11137.014999999999</v>
      </c>
      <c r="G30" s="49" t="str">
        <f>IF('2014'!G30/1000&gt;0.5,'2014'!G30/1000,"")</f>
        <v/>
      </c>
      <c r="H30" s="47" t="str">
        <f>IF('2014'!H30/1000&gt;0.5,'2014'!H30/1000,"")</f>
        <v/>
      </c>
      <c r="I30" s="67" t="str">
        <f>IF('2014'!I30/1000&gt;0.5,'2014'!I30/1000,"")</f>
        <v/>
      </c>
      <c r="J30" s="47" t="str">
        <f>IF('2014'!J30/1000&gt;0.5,'2014'!J30/1000,"")</f>
        <v/>
      </c>
      <c r="K30" s="47" t="str">
        <f>IF('2014'!K30/1000&gt;0.5,'2014'!K30/1000,"")</f>
        <v/>
      </c>
    </row>
    <row r="31" spans="1:11" s="4" customFormat="1" x14ac:dyDescent="0.25">
      <c r="A31" s="18">
        <v>21</v>
      </c>
      <c r="B31" s="13" t="s">
        <v>31</v>
      </c>
      <c r="C31" s="7" t="s">
        <v>32</v>
      </c>
      <c r="D31" s="9" t="s">
        <v>9</v>
      </c>
      <c r="E31" s="47" t="str">
        <f>IF('2014'!E31/1000&gt;0.5,'2014'!E31/1000,"")</f>
        <v/>
      </c>
      <c r="F31" s="60">
        <f>IF('2014'!F31/1000&gt;0.5,'2014'!F31/1000,"")</f>
        <v>56.6</v>
      </c>
      <c r="G31" s="49" t="str">
        <f>IF('2014'!G31/1000&gt;0.5,'2014'!G31/1000,"")</f>
        <v/>
      </c>
      <c r="H31" s="47" t="str">
        <f>IF('2014'!H31/1000&gt;0.5,'2014'!H31/1000,"")</f>
        <v/>
      </c>
      <c r="I31" s="67" t="str">
        <f>IF('2014'!I31/1000&gt;0.5,'2014'!I31/1000,"")</f>
        <v/>
      </c>
      <c r="J31" s="47" t="str">
        <f>IF('2014'!J31/1000&gt;0.5,'2014'!J31/1000,"")</f>
        <v/>
      </c>
      <c r="K31" s="47" t="str">
        <f>IF('2014'!K31/1000&gt;0.5,'2014'!K31/1000,"")</f>
        <v/>
      </c>
    </row>
    <row r="32" spans="1:11" s="4" customFormat="1" x14ac:dyDescent="0.25">
      <c r="A32" s="18">
        <v>22</v>
      </c>
      <c r="B32" s="13" t="s">
        <v>36</v>
      </c>
      <c r="C32" s="7" t="s">
        <v>37</v>
      </c>
      <c r="D32" s="9" t="s">
        <v>9</v>
      </c>
      <c r="E32" s="47" t="str">
        <f>IF('2014'!E32/1000&gt;0.5,'2014'!E32/1000,"")</f>
        <v/>
      </c>
      <c r="F32" s="60" t="str">
        <f>IF('2014'!F32/1000&gt;0.5,'2014'!F32/1000,"")</f>
        <v/>
      </c>
      <c r="G32" s="49" t="str">
        <f>IF('2014'!G32/1000&gt;0.5,'2014'!G32/1000,"")</f>
        <v/>
      </c>
      <c r="H32" s="47" t="str">
        <f>IF('2014'!H32/1000&gt;0.5,'2014'!H32/1000,"")</f>
        <v/>
      </c>
      <c r="I32" s="67">
        <f>IF('2014'!I32/1000&gt;0.5,'2014'!I32/1000,"")</f>
        <v>3286.28</v>
      </c>
      <c r="J32" s="47">
        <f>IF('2014'!J32/1000&gt;0.5,'2014'!J32/1000,"")</f>
        <v>137.78</v>
      </c>
      <c r="K32" s="47" t="str">
        <f>IF('2014'!K32/1000&gt;0.5,'2014'!K32/1000,"")</f>
        <v/>
      </c>
    </row>
    <row r="33" spans="1:11" s="4" customFormat="1" x14ac:dyDescent="0.25">
      <c r="A33" s="18">
        <v>23</v>
      </c>
      <c r="B33" s="13" t="s">
        <v>38</v>
      </c>
      <c r="C33" s="7" t="s">
        <v>39</v>
      </c>
      <c r="D33" s="9" t="s">
        <v>9</v>
      </c>
      <c r="E33" s="47" t="str">
        <f>IF('2014'!E33/1000&gt;0.5,'2014'!E33/1000,"")</f>
        <v/>
      </c>
      <c r="F33" s="60">
        <f>IF('2014'!F33/1000&gt;0.5,'2014'!F33/1000,"")</f>
        <v>225.17099999999999</v>
      </c>
      <c r="G33" s="49" t="str">
        <f>IF('2014'!G33/1000&gt;0.5,'2014'!G33/1000,"")</f>
        <v/>
      </c>
      <c r="H33" s="47" t="str">
        <f>IF('2014'!H33/1000&gt;0.5,'2014'!H33/1000,"")</f>
        <v/>
      </c>
      <c r="I33" s="67" t="str">
        <f>IF('2014'!I33/1000&gt;0.5,'2014'!I33/1000,"")</f>
        <v/>
      </c>
      <c r="J33" s="47" t="str">
        <f>IF('2014'!J33/1000&gt;0.5,'2014'!J33/1000,"")</f>
        <v/>
      </c>
      <c r="K33" s="47" t="str">
        <f>IF('2014'!K33/1000&gt;0.5,'2014'!K33/1000,"")</f>
        <v/>
      </c>
    </row>
    <row r="34" spans="1:11" s="4" customFormat="1" x14ac:dyDescent="0.25">
      <c r="A34" s="18">
        <v>24</v>
      </c>
      <c r="B34" s="13" t="s">
        <v>41</v>
      </c>
      <c r="C34" s="7" t="s">
        <v>40</v>
      </c>
      <c r="D34" s="9" t="s">
        <v>9</v>
      </c>
      <c r="E34" s="47" t="str">
        <f>IF('2014'!E34/1000&gt;0.5,'2014'!E34/1000,"")</f>
        <v/>
      </c>
      <c r="F34" s="60" t="str">
        <f>IF('2014'!F34/1000&gt;0.5,'2014'!F34/1000,"")</f>
        <v/>
      </c>
      <c r="G34" s="49" t="str">
        <f>IF('2014'!G34/1000&gt;0.5,'2014'!G34/1000,"")</f>
        <v/>
      </c>
      <c r="H34" s="47" t="str">
        <f>IF('2014'!H34/1000&gt;0.5,'2014'!H34/1000,"")</f>
        <v/>
      </c>
      <c r="I34" s="67" t="str">
        <f>IF('2014'!I34/1000&gt;0.5,'2014'!I34/1000,"")</f>
        <v/>
      </c>
      <c r="J34" s="47" t="str">
        <f>IF('2014'!J34/1000&gt;0.5,'2014'!J34/1000,"")</f>
        <v/>
      </c>
      <c r="K34" s="47" t="str">
        <f>IF('2014'!K34/1000&gt;0.5,'2014'!K34/1000,"")</f>
        <v/>
      </c>
    </row>
    <row r="35" spans="1:11" s="4" customFormat="1" x14ac:dyDescent="0.25">
      <c r="A35" s="18">
        <v>25</v>
      </c>
      <c r="B35" s="13" t="s">
        <v>42</v>
      </c>
      <c r="C35" s="7" t="s">
        <v>43</v>
      </c>
      <c r="D35" s="9" t="s">
        <v>9</v>
      </c>
      <c r="E35" s="47" t="str">
        <f>IF('2014'!E35/1000&gt;0.5,'2014'!E35/1000,"")</f>
        <v/>
      </c>
      <c r="F35" s="60" t="str">
        <f>IF('2014'!F35/1000&gt;0.5,'2014'!F35/1000,"")</f>
        <v/>
      </c>
      <c r="G35" s="49" t="str">
        <f>IF('2014'!G35/1000&gt;0.5,'2014'!G35/1000,"")</f>
        <v/>
      </c>
      <c r="H35" s="47" t="str">
        <f>IF('2014'!H35/1000&gt;0.5,'2014'!H35/1000,"")</f>
        <v/>
      </c>
      <c r="I35" s="67" t="str">
        <f>IF('2014'!I35/1000&gt;0.5,'2014'!I35/1000,"")</f>
        <v/>
      </c>
      <c r="J35" s="47" t="str">
        <f>IF('2014'!J35/1000&gt;0.5,'2014'!J35/1000,"")</f>
        <v/>
      </c>
      <c r="K35" s="47" t="str">
        <f>IF('2014'!K35/1000&gt;0.5,'2014'!K35/1000,"")</f>
        <v/>
      </c>
    </row>
    <row r="36" spans="1:11" s="4" customFormat="1" x14ac:dyDescent="0.25">
      <c r="A36" s="18">
        <v>26</v>
      </c>
      <c r="B36" s="13" t="s">
        <v>44</v>
      </c>
      <c r="C36" s="7" t="s">
        <v>45</v>
      </c>
      <c r="D36" s="9" t="s">
        <v>9</v>
      </c>
      <c r="E36" s="47" t="str">
        <f>IF('2014'!E36/1000&gt;0.5,'2014'!E36/1000,"")</f>
        <v/>
      </c>
      <c r="F36" s="60" t="str">
        <f>IF('2014'!F36/1000&gt;0.5,'2014'!F36/1000,"")</f>
        <v/>
      </c>
      <c r="G36" s="49" t="str">
        <f>IF('2014'!G36/1000&gt;0.5,'2014'!G36/1000,"")</f>
        <v/>
      </c>
      <c r="H36" s="47" t="str">
        <f>IF('2014'!H36/1000&gt;0.5,'2014'!H36/1000,"")</f>
        <v/>
      </c>
      <c r="I36" s="67">
        <f>IF('2014'!I36/1000&gt;0.5,'2014'!I36/1000,"")</f>
        <v>443.12</v>
      </c>
      <c r="J36" s="47">
        <f>IF('2014'!J36/1000&gt;0.5,'2014'!J36/1000,"")</f>
        <v>62.96</v>
      </c>
      <c r="K36" s="47" t="str">
        <f>IF('2014'!K36/1000&gt;0.5,'2014'!K36/1000,"")</f>
        <v/>
      </c>
    </row>
    <row r="37" spans="1:11" s="5" customFormat="1" x14ac:dyDescent="0.25">
      <c r="A37" s="18">
        <v>27</v>
      </c>
      <c r="B37" s="12" t="s">
        <v>44</v>
      </c>
      <c r="C37" s="6" t="s">
        <v>45</v>
      </c>
      <c r="D37" s="8" t="s">
        <v>5</v>
      </c>
      <c r="E37" s="47" t="str">
        <f>IF('2014'!E37/1000&gt;0.5,'2014'!E37/1000,"")</f>
        <v/>
      </c>
      <c r="F37" s="60" t="str">
        <f>IF('2014'!F37/1000&gt;0.5,'2014'!F37/1000,"")</f>
        <v/>
      </c>
      <c r="G37" s="49" t="str">
        <f>IF('2014'!G37/1000&gt;0.5,'2014'!G37/1000,"")</f>
        <v/>
      </c>
      <c r="H37" s="47" t="str">
        <f>IF('2014'!H37/1000&gt;0.5,'2014'!H37/1000,"")</f>
        <v/>
      </c>
      <c r="I37" s="67" t="str">
        <f>IF('2014'!I37/1000&gt;0.5,'2014'!I37/1000,"")</f>
        <v/>
      </c>
      <c r="J37" s="47" t="str">
        <f>IF('2014'!J37/1000&gt;0.5,'2014'!J37/1000,"")</f>
        <v/>
      </c>
      <c r="K37" s="47" t="str">
        <f>IF('2014'!K37/1000&gt;0.5,'2014'!K37/1000,"")</f>
        <v/>
      </c>
    </row>
    <row r="38" spans="1:11" s="5" customFormat="1" x14ac:dyDescent="0.25">
      <c r="A38" s="18">
        <v>28</v>
      </c>
      <c r="B38" s="13" t="s">
        <v>44</v>
      </c>
      <c r="C38" s="7" t="s">
        <v>108</v>
      </c>
      <c r="D38" s="9" t="s">
        <v>9</v>
      </c>
      <c r="E38" s="47" t="str">
        <f>IF('2014'!E38/1000&gt;0.5,'2014'!E38/1000,"")</f>
        <v/>
      </c>
      <c r="F38" s="60" t="str">
        <f>IF('2014'!F38/1000&gt;0.5,'2014'!F38/1000,"")</f>
        <v/>
      </c>
      <c r="G38" s="49" t="str">
        <f>IF('2014'!G38/1000&gt;0.5,'2014'!G38/1000,"")</f>
        <v/>
      </c>
      <c r="H38" s="47" t="str">
        <f>IF('2014'!H38/1000&gt;0.5,'2014'!H38/1000,"")</f>
        <v/>
      </c>
      <c r="I38" s="67" t="str">
        <f>IF('2014'!I38/1000&gt;0.5,'2014'!I38/1000,"")</f>
        <v/>
      </c>
      <c r="J38" s="47" t="str">
        <f>IF('2014'!J38/1000&gt;0.5,'2014'!J38/1000,"")</f>
        <v/>
      </c>
      <c r="K38" s="47" t="str">
        <f>IF('2014'!K38/1000&gt;0.5,'2014'!K38/1000,"")</f>
        <v/>
      </c>
    </row>
    <row r="39" spans="1:11" s="5" customFormat="1" x14ac:dyDescent="0.25">
      <c r="A39" s="18">
        <v>29</v>
      </c>
      <c r="B39" s="12" t="s">
        <v>44</v>
      </c>
      <c r="C39" s="6" t="s">
        <v>108</v>
      </c>
      <c r="D39" s="8" t="s">
        <v>5</v>
      </c>
      <c r="E39" s="47" t="str">
        <f>IF('2014'!E39/1000&gt;0.5,'2014'!E39/1000,"")</f>
        <v/>
      </c>
      <c r="F39" s="60" t="str">
        <f>IF('2014'!F39/1000&gt;0.5,'2014'!F39/1000,"")</f>
        <v/>
      </c>
      <c r="G39" s="49" t="str">
        <f>IF('2014'!G39/1000&gt;0.5,'2014'!G39/1000,"")</f>
        <v/>
      </c>
      <c r="H39" s="47" t="str">
        <f>IF('2014'!H39/1000&gt;0.5,'2014'!H39/1000,"")</f>
        <v/>
      </c>
      <c r="I39" s="67" t="str">
        <f>IF('2014'!I39/1000&gt;0.5,'2014'!I39/1000,"")</f>
        <v/>
      </c>
      <c r="J39" s="47" t="str">
        <f>IF('2014'!J39/1000&gt;0.5,'2014'!J39/1000,"")</f>
        <v/>
      </c>
      <c r="K39" s="47" t="str">
        <f>IF('2014'!K39/1000&gt;0.5,'2014'!K39/1000,"")</f>
        <v/>
      </c>
    </row>
    <row r="40" spans="1:11" s="4" customFormat="1" x14ac:dyDescent="0.25">
      <c r="A40" s="18">
        <v>30</v>
      </c>
      <c r="B40" s="13" t="s">
        <v>46</v>
      </c>
      <c r="C40" s="7" t="s">
        <v>47</v>
      </c>
      <c r="D40" s="9" t="s">
        <v>9</v>
      </c>
      <c r="E40" s="47" t="str">
        <f>IF('2014'!E40/1000&gt;0.5,'2014'!E40/1000,"")</f>
        <v/>
      </c>
      <c r="F40" s="60" t="str">
        <f>IF('2014'!F40/1000&gt;0.5,'2014'!F40/1000,"")</f>
        <v/>
      </c>
      <c r="G40" s="49" t="str">
        <f>IF('2014'!G40/1000&gt;0.5,'2014'!G40/1000,"")</f>
        <v/>
      </c>
      <c r="H40" s="47" t="str">
        <f>IF('2014'!H40/1000&gt;0.5,'2014'!H40/1000,"")</f>
        <v/>
      </c>
      <c r="I40" s="67" t="str">
        <f>IF('2014'!I40/1000&gt;0.5,'2014'!I40/1000,"")</f>
        <v/>
      </c>
      <c r="J40" s="47" t="str">
        <f>IF('2014'!J40/1000&gt;0.5,'2014'!J40/1000,"")</f>
        <v/>
      </c>
      <c r="K40" s="47" t="str">
        <f>IF('2014'!K40/1000&gt;0.5,'2014'!K40/1000,"")</f>
        <v/>
      </c>
    </row>
    <row r="41" spans="1:11" s="5" customFormat="1" x14ac:dyDescent="0.25">
      <c r="A41" s="18">
        <v>31</v>
      </c>
      <c r="B41" s="12" t="s">
        <v>48</v>
      </c>
      <c r="C41" s="6" t="s">
        <v>49</v>
      </c>
      <c r="D41" s="8" t="s">
        <v>5</v>
      </c>
      <c r="E41" s="47" t="str">
        <f>IF('2014'!E41/1000&gt;0.5,'2014'!E41/1000,"")</f>
        <v/>
      </c>
      <c r="F41" s="60" t="str">
        <f>IF('2014'!F41/1000&gt;0.5,'2014'!F41/1000,"")</f>
        <v/>
      </c>
      <c r="G41" s="49" t="str">
        <f>IF('2014'!G41/1000&gt;0.5,'2014'!G41/1000,"")</f>
        <v/>
      </c>
      <c r="H41" s="47" t="str">
        <f>IF('2014'!H41/1000&gt;0.5,'2014'!H41/1000,"")</f>
        <v/>
      </c>
      <c r="I41" s="67" t="str">
        <f>IF('2014'!I41/1000&gt;0.5,'2014'!I41/1000,"")</f>
        <v/>
      </c>
      <c r="J41" s="47" t="str">
        <f>IF('2014'!J41/1000&gt;0.5,'2014'!J41/1000,"")</f>
        <v/>
      </c>
      <c r="K41" s="47" t="str">
        <f>IF('2014'!K41/1000&gt;0.5,'2014'!K41/1000,"")</f>
        <v/>
      </c>
    </row>
    <row r="42" spans="1:11" s="4" customFormat="1" x14ac:dyDescent="0.25">
      <c r="A42" s="18">
        <v>32</v>
      </c>
      <c r="B42" s="13" t="s">
        <v>50</v>
      </c>
      <c r="C42" s="7" t="s">
        <v>51</v>
      </c>
      <c r="D42" s="9" t="s">
        <v>9</v>
      </c>
      <c r="E42" s="47" t="str">
        <f>IF('2014'!E42/1000&gt;0.5,'2014'!E42/1000,"")</f>
        <v/>
      </c>
      <c r="F42" s="60" t="str">
        <f>IF('2014'!F42/1000&gt;0.5,'2014'!F42/1000,"")</f>
        <v/>
      </c>
      <c r="G42" s="49" t="str">
        <f>IF('2014'!G42/1000&gt;0.5,'2014'!G42/1000,"")</f>
        <v/>
      </c>
      <c r="H42" s="47" t="str">
        <f>IF('2014'!H42/1000&gt;0.5,'2014'!H42/1000,"")</f>
        <v/>
      </c>
      <c r="I42" s="67" t="str">
        <f>IF('2014'!I42/1000&gt;0.5,'2014'!I42/1000,"")</f>
        <v/>
      </c>
      <c r="J42" s="47" t="str">
        <f>IF('2014'!J42/1000&gt;0.5,'2014'!J42/1000,"")</f>
        <v/>
      </c>
      <c r="K42" s="47" t="str">
        <f>IF('2014'!K42/1000&gt;0.5,'2014'!K42/1000,"")</f>
        <v/>
      </c>
    </row>
    <row r="43" spans="1:11" s="5" customFormat="1" x14ac:dyDescent="0.25">
      <c r="A43" s="18">
        <v>33</v>
      </c>
      <c r="B43" s="12" t="s">
        <v>50</v>
      </c>
      <c r="C43" s="6" t="s">
        <v>51</v>
      </c>
      <c r="D43" s="8" t="s">
        <v>5</v>
      </c>
      <c r="E43" s="47" t="str">
        <f>IF('2014'!E43/1000&gt;0.5,'2014'!E43/1000,"")</f>
        <v/>
      </c>
      <c r="F43" s="60" t="str">
        <f>IF('2014'!F43/1000&gt;0.5,'2014'!F43/1000,"")</f>
        <v/>
      </c>
      <c r="G43" s="49" t="str">
        <f>IF('2014'!G43/1000&gt;0.5,'2014'!G43/1000,"")</f>
        <v/>
      </c>
      <c r="H43" s="47" t="str">
        <f>IF('2014'!H43/1000&gt;0.5,'2014'!H43/1000,"")</f>
        <v/>
      </c>
      <c r="I43" s="67" t="str">
        <f>IF('2014'!I43/1000&gt;0.5,'2014'!I43/1000,"")</f>
        <v/>
      </c>
      <c r="J43" s="47" t="str">
        <f>IF('2014'!J43/1000&gt;0.5,'2014'!J43/1000,"")</f>
        <v/>
      </c>
      <c r="K43" s="47" t="str">
        <f>IF('2014'!K43/1000&gt;0.5,'2014'!K43/1000,"")</f>
        <v/>
      </c>
    </row>
    <row r="44" spans="1:11" s="4" customFormat="1" x14ac:dyDescent="0.25">
      <c r="A44" s="18">
        <v>34</v>
      </c>
      <c r="B44" s="13" t="s">
        <v>52</v>
      </c>
      <c r="C44" s="7" t="s">
        <v>53</v>
      </c>
      <c r="D44" s="9" t="s">
        <v>9</v>
      </c>
      <c r="E44" s="47" t="str">
        <f>IF('2014'!E44/1000&gt;0.5,'2014'!E44/1000,"")</f>
        <v/>
      </c>
      <c r="F44" s="60" t="str">
        <f>IF('2014'!F44/1000&gt;0.5,'2014'!F44/1000,"")</f>
        <v/>
      </c>
      <c r="G44" s="49" t="str">
        <f>IF('2014'!G44/1000&gt;0.5,'2014'!G44/1000,"")</f>
        <v/>
      </c>
      <c r="H44" s="47" t="str">
        <f>IF('2014'!H44/1000&gt;0.5,'2014'!H44/1000,"")</f>
        <v/>
      </c>
      <c r="I44" s="67" t="str">
        <f>IF('2014'!I44/1000&gt;0.5,'2014'!I44/1000,"")</f>
        <v/>
      </c>
      <c r="J44" s="47" t="str">
        <f>IF('2014'!J44/1000&gt;0.5,'2014'!J44/1000,"")</f>
        <v/>
      </c>
      <c r="K44" s="47" t="str">
        <f>IF('2014'!K44/1000&gt;0.5,'2014'!K44/1000,"")</f>
        <v/>
      </c>
    </row>
    <row r="45" spans="1:11" s="5" customFormat="1" x14ac:dyDescent="0.25">
      <c r="A45" s="18">
        <v>35</v>
      </c>
      <c r="B45" s="12" t="s">
        <v>52</v>
      </c>
      <c r="C45" s="6" t="s">
        <v>53</v>
      </c>
      <c r="D45" s="8" t="s">
        <v>5</v>
      </c>
      <c r="E45" s="47" t="str">
        <f>IF('2014'!E45/1000&gt;0.5,'2014'!E45/1000,"")</f>
        <v/>
      </c>
      <c r="F45" s="60" t="str">
        <f>IF('2014'!F45/1000&gt;0.5,'2014'!F45/1000,"")</f>
        <v/>
      </c>
      <c r="G45" s="49" t="str">
        <f>IF('2014'!G45/1000&gt;0.5,'2014'!G45/1000,"")</f>
        <v/>
      </c>
      <c r="H45" s="47" t="str">
        <f>IF('2014'!H45/1000&gt;0.5,'2014'!H45/1000,"")</f>
        <v/>
      </c>
      <c r="I45" s="67" t="str">
        <f>IF('2014'!I45/1000&gt;0.5,'2014'!I45/1000,"")</f>
        <v/>
      </c>
      <c r="J45" s="47" t="str">
        <f>IF('2014'!J45/1000&gt;0.5,'2014'!J45/1000,"")</f>
        <v/>
      </c>
      <c r="K45" s="47" t="str">
        <f>IF('2014'!K45/1000&gt;0.5,'2014'!K45/1000,"")</f>
        <v/>
      </c>
    </row>
    <row r="46" spans="1:11" s="4" customFormat="1" x14ac:dyDescent="0.25">
      <c r="A46" s="18">
        <v>36</v>
      </c>
      <c r="B46" s="13" t="s">
        <v>54</v>
      </c>
      <c r="C46" s="7" t="s">
        <v>55</v>
      </c>
      <c r="D46" s="9" t="s">
        <v>9</v>
      </c>
      <c r="E46" s="47" t="str">
        <f>IF('2014'!E46/1000&gt;0.5,'2014'!E46/1000,"")</f>
        <v/>
      </c>
      <c r="F46" s="60" t="str">
        <f>IF('2014'!F46/1000&gt;0.5,'2014'!F46/1000,"")</f>
        <v/>
      </c>
      <c r="G46" s="49" t="str">
        <f>IF('2014'!G46/1000&gt;0.5,'2014'!G46/1000,"")</f>
        <v/>
      </c>
      <c r="H46" s="47" t="str">
        <f>IF('2014'!H46/1000&gt;0.5,'2014'!H46/1000,"")</f>
        <v/>
      </c>
      <c r="I46" s="67" t="str">
        <f>IF('2014'!I46/1000&gt;0.5,'2014'!I46/1000,"")</f>
        <v/>
      </c>
      <c r="J46" s="47" t="str">
        <f>IF('2014'!J46/1000&gt;0.5,'2014'!J46/1000,"")</f>
        <v/>
      </c>
      <c r="K46" s="47" t="str">
        <f>IF('2014'!K46/1000&gt;0.5,'2014'!K46/1000,"")</f>
        <v/>
      </c>
    </row>
    <row r="47" spans="1:11" s="5" customFormat="1" x14ac:dyDescent="0.25">
      <c r="A47" s="18">
        <v>37</v>
      </c>
      <c r="B47" s="12" t="s">
        <v>54</v>
      </c>
      <c r="C47" s="6" t="s">
        <v>55</v>
      </c>
      <c r="D47" s="8" t="s">
        <v>5</v>
      </c>
      <c r="E47" s="47" t="str">
        <f>IF('2014'!E47/1000&gt;0.5,'2014'!E47/1000,"")</f>
        <v/>
      </c>
      <c r="F47" s="60" t="str">
        <f>IF('2014'!F47/1000&gt;0.5,'2014'!F47/1000,"")</f>
        <v/>
      </c>
      <c r="G47" s="49" t="str">
        <f>IF('2014'!G47/1000&gt;0.5,'2014'!G47/1000,"")</f>
        <v/>
      </c>
      <c r="H47" s="47" t="str">
        <f>IF('2014'!H47/1000&gt;0.5,'2014'!H47/1000,"")</f>
        <v/>
      </c>
      <c r="I47" s="67" t="str">
        <f>IF('2014'!I47/1000&gt;0.5,'2014'!I47/1000,"")</f>
        <v/>
      </c>
      <c r="J47" s="47" t="str">
        <f>IF('2014'!J47/1000&gt;0.5,'2014'!J47/1000,"")</f>
        <v/>
      </c>
      <c r="K47" s="47" t="str">
        <f>IF('2014'!K47/1000&gt;0.5,'2014'!K47/1000,"")</f>
        <v/>
      </c>
    </row>
    <row r="48" spans="1:11" s="4" customFormat="1" x14ac:dyDescent="0.25">
      <c r="A48" s="18">
        <v>38</v>
      </c>
      <c r="B48" s="13" t="s">
        <v>56</v>
      </c>
      <c r="C48" s="7" t="s">
        <v>57</v>
      </c>
      <c r="D48" s="9" t="s">
        <v>9</v>
      </c>
      <c r="E48" s="47" t="str">
        <f>IF('2014'!E48/1000&gt;0.5,'2014'!E48/1000,"")</f>
        <v/>
      </c>
      <c r="F48" s="60" t="str">
        <f>IF('2014'!F48/1000&gt;0.5,'2014'!F48/1000,"")</f>
        <v/>
      </c>
      <c r="G48" s="49" t="str">
        <f>IF('2014'!G48/1000&gt;0.5,'2014'!G48/1000,"")</f>
        <v/>
      </c>
      <c r="H48" s="47" t="str">
        <f>IF('2014'!H48/1000&gt;0.5,'2014'!H48/1000,"")</f>
        <v/>
      </c>
      <c r="I48" s="67" t="str">
        <f>IF('2014'!I48/1000&gt;0.5,'2014'!I48/1000,"")</f>
        <v/>
      </c>
      <c r="J48" s="47">
        <f>IF('2014'!J48/1000&gt;0.5,'2014'!J48/1000,"")</f>
        <v>876.59</v>
      </c>
      <c r="K48" s="47" t="str">
        <f>IF('2014'!K48/1000&gt;0.5,'2014'!K48/1000,"")</f>
        <v/>
      </c>
    </row>
    <row r="49" spans="1:11" s="4" customFormat="1" x14ac:dyDescent="0.25">
      <c r="A49" s="18">
        <v>39</v>
      </c>
      <c r="B49" s="13" t="s">
        <v>56</v>
      </c>
      <c r="C49" s="7" t="s">
        <v>58</v>
      </c>
      <c r="D49" s="9" t="s">
        <v>9</v>
      </c>
      <c r="E49" s="47" t="str">
        <f>IF('2014'!E49/1000&gt;0.5,'2014'!E49/1000,"")</f>
        <v/>
      </c>
      <c r="F49" s="60" t="str">
        <f>IF('2014'!F49/1000&gt;0.5,'2014'!F49/1000,"")</f>
        <v/>
      </c>
      <c r="G49" s="49" t="str">
        <f>IF('2014'!G49/1000&gt;0.5,'2014'!G49/1000,"")</f>
        <v/>
      </c>
      <c r="H49" s="47" t="str">
        <f>IF('2014'!H49/1000&gt;0.5,'2014'!H49/1000,"")</f>
        <v/>
      </c>
      <c r="I49" s="67" t="str">
        <f>IF('2014'!I49/1000&gt;0.5,'2014'!I49/1000,"")</f>
        <v/>
      </c>
      <c r="J49" s="47">
        <f>IF('2014'!J49/1000&gt;0.5,'2014'!J49/1000,"")</f>
        <v>3477.8139999999999</v>
      </c>
      <c r="K49" s="47" t="str">
        <f>IF('2014'!K49/1000&gt;0.5,'2014'!K49/1000,"")</f>
        <v/>
      </c>
    </row>
    <row r="50" spans="1:11" s="4" customFormat="1" x14ac:dyDescent="0.25">
      <c r="A50" s="18">
        <v>40</v>
      </c>
      <c r="B50" s="13" t="s">
        <v>56</v>
      </c>
      <c r="C50" s="7" t="s">
        <v>59</v>
      </c>
      <c r="D50" s="9" t="s">
        <v>9</v>
      </c>
      <c r="E50" s="47" t="str">
        <f>IF('2014'!E50/1000&gt;0.5,'2014'!E50/1000,"")</f>
        <v/>
      </c>
      <c r="F50" s="60" t="str">
        <f>IF('2014'!F50/1000&gt;0.5,'2014'!F50/1000,"")</f>
        <v/>
      </c>
      <c r="G50" s="49" t="str">
        <f>IF('2014'!G50/1000&gt;0.5,'2014'!G50/1000,"")</f>
        <v/>
      </c>
      <c r="H50" s="47" t="str">
        <f>IF('2014'!H50/1000&gt;0.5,'2014'!H50/1000,"")</f>
        <v/>
      </c>
      <c r="I50" s="67" t="str">
        <f>IF('2014'!I50/1000&gt;0.5,'2014'!I50/1000,"")</f>
        <v/>
      </c>
      <c r="J50" s="47" t="str">
        <f>IF('2014'!J50/1000&gt;0.5,'2014'!J50/1000,"")</f>
        <v/>
      </c>
      <c r="K50" s="47" t="str">
        <f>IF('2014'!K50/1000&gt;0.5,'2014'!K50/1000,"")</f>
        <v/>
      </c>
    </row>
    <row r="51" spans="1:11" s="4" customFormat="1" x14ac:dyDescent="0.25">
      <c r="A51" s="18">
        <v>41</v>
      </c>
      <c r="B51" s="13" t="s">
        <v>60</v>
      </c>
      <c r="C51" s="7" t="s">
        <v>61</v>
      </c>
      <c r="D51" s="9" t="s">
        <v>9</v>
      </c>
      <c r="E51" s="47" t="str">
        <f>IF('2014'!E51/1000&gt;0.5,'2014'!E51/1000,"")</f>
        <v/>
      </c>
      <c r="F51" s="60" t="str">
        <f>IF('2014'!F51/1000&gt;0.5,'2014'!F51/1000,"")</f>
        <v/>
      </c>
      <c r="G51" s="49" t="str">
        <f>IF('2014'!G51/1000&gt;0.5,'2014'!G51/1000,"")</f>
        <v/>
      </c>
      <c r="H51" s="47" t="str">
        <f>IF('2014'!H51/1000&gt;0.5,'2014'!H51/1000,"")</f>
        <v/>
      </c>
      <c r="I51" s="67" t="str">
        <f>IF('2014'!I51/1000&gt;0.5,'2014'!I51/1000,"")</f>
        <v/>
      </c>
      <c r="J51" s="47">
        <f>IF('2014'!J51/1000&gt;0.5,'2014'!J51/1000,"")</f>
        <v>1987.741</v>
      </c>
      <c r="K51" s="47" t="str">
        <f>IF('2014'!K51/1000&gt;0.5,'2014'!K51/1000,"")</f>
        <v/>
      </c>
    </row>
    <row r="52" spans="1:11" s="4" customFormat="1" x14ac:dyDescent="0.25">
      <c r="A52" s="18">
        <v>42</v>
      </c>
      <c r="B52" s="13" t="s">
        <v>62</v>
      </c>
      <c r="C52" s="7" t="s">
        <v>64</v>
      </c>
      <c r="D52" s="9" t="s">
        <v>9</v>
      </c>
      <c r="E52" s="47">
        <f>IF('2014'!E52/1000&gt;0.5,'2014'!E52/1000,"")</f>
        <v>8192.67</v>
      </c>
      <c r="F52" s="60" t="str">
        <f>IF('2014'!F52/1000&gt;0.5,'2014'!F52/1000,"")</f>
        <v/>
      </c>
      <c r="G52" s="49" t="str">
        <f>IF('2014'!G52/1000&gt;0.5,'2014'!G52/1000,"")</f>
        <v/>
      </c>
      <c r="H52" s="47" t="str">
        <f>IF('2014'!H52/1000&gt;0.5,'2014'!H52/1000,"")</f>
        <v/>
      </c>
      <c r="I52" s="67" t="str">
        <f>IF('2014'!I52/1000&gt;0.5,'2014'!I52/1000,"")</f>
        <v/>
      </c>
      <c r="J52" s="47" t="str">
        <f>IF('2014'!J52/1000&gt;0.5,'2014'!J52/1000,"")</f>
        <v/>
      </c>
      <c r="K52" s="47" t="str">
        <f>IF('2014'!K52/1000&gt;0.5,'2014'!K52/1000,"")</f>
        <v/>
      </c>
    </row>
    <row r="53" spans="1:11" s="4" customFormat="1" x14ac:dyDescent="0.25">
      <c r="A53" s="18">
        <v>43</v>
      </c>
      <c r="B53" s="13" t="s">
        <v>63</v>
      </c>
      <c r="C53" s="7" t="s">
        <v>65</v>
      </c>
      <c r="D53" s="9" t="s">
        <v>9</v>
      </c>
      <c r="E53" s="47" t="str">
        <f>IF('2014'!E53/1000&gt;0.5,'2014'!E53/1000,"")</f>
        <v/>
      </c>
      <c r="F53" s="60" t="str">
        <f>IF('2014'!F53/1000&gt;0.5,'2014'!F53/1000,"")</f>
        <v/>
      </c>
      <c r="G53" s="49" t="str">
        <f>IF('2014'!G53/1000&gt;0.5,'2014'!G53/1000,"")</f>
        <v/>
      </c>
      <c r="H53" s="47" t="str">
        <f>IF('2014'!H53/1000&gt;0.5,'2014'!H53/1000,"")</f>
        <v/>
      </c>
      <c r="I53" s="67">
        <f>IF('2014'!I53/1000&gt;0.5,'2014'!I53/1000,"")</f>
        <v>890.02</v>
      </c>
      <c r="J53" s="47" t="str">
        <f>IF('2014'!J53/1000&gt;0.5,'2014'!J53/1000,"")</f>
        <v/>
      </c>
      <c r="K53" s="47" t="str">
        <f>IF('2014'!K53/1000&gt;0.5,'2014'!K53/1000,"")</f>
        <v/>
      </c>
    </row>
    <row r="54" spans="1:11" s="4" customFormat="1" x14ac:dyDescent="0.25">
      <c r="A54" s="18">
        <v>44</v>
      </c>
      <c r="B54" s="13" t="s">
        <v>66</v>
      </c>
      <c r="C54" s="7" t="s">
        <v>67</v>
      </c>
      <c r="D54" s="9" t="s">
        <v>9</v>
      </c>
      <c r="E54" s="47" t="str">
        <f>IF('2014'!E54/1000&gt;0.5,'2014'!E54/1000,"")</f>
        <v/>
      </c>
      <c r="F54" s="60" t="str">
        <f>IF('2014'!F54/1000&gt;0.5,'2014'!F54/1000,"")</f>
        <v/>
      </c>
      <c r="G54" s="49" t="str">
        <f>IF('2014'!G54/1000&gt;0.5,'2014'!G54/1000,"")</f>
        <v/>
      </c>
      <c r="H54" s="47" t="str">
        <f>IF('2014'!H54/1000&gt;0.5,'2014'!H54/1000,"")</f>
        <v/>
      </c>
      <c r="I54" s="67" t="str">
        <f>IF('2014'!I54/1000&gt;0.5,'2014'!I54/1000,"")</f>
        <v/>
      </c>
      <c r="J54" s="47">
        <f>IF('2014'!J54/1000&gt;0.5,'2014'!J54/1000,"")</f>
        <v>89758.120999999999</v>
      </c>
      <c r="K54" s="47" t="str">
        <f>IF('2014'!K54/1000&gt;0.5,'2014'!K54/1000,"")</f>
        <v/>
      </c>
    </row>
    <row r="55" spans="1:11" s="4" customFormat="1" x14ac:dyDescent="0.25">
      <c r="A55" s="18">
        <v>45</v>
      </c>
      <c r="B55" s="13" t="s">
        <v>68</v>
      </c>
      <c r="C55" s="7" t="s">
        <v>69</v>
      </c>
      <c r="D55" s="9" t="s">
        <v>9</v>
      </c>
      <c r="E55" s="47" t="str">
        <f>IF('2014'!E55/1000&gt;0.5,'2014'!E55/1000,"")</f>
        <v/>
      </c>
      <c r="F55" s="60" t="str">
        <f>IF('2014'!F55/1000&gt;0.5,'2014'!F55/1000,"")</f>
        <v/>
      </c>
      <c r="G55" s="49" t="str">
        <f>IF('2014'!G55/1000&gt;0.5,'2014'!G55/1000,"")</f>
        <v/>
      </c>
      <c r="H55" s="47" t="str">
        <f>IF('2014'!H55/1000&gt;0.5,'2014'!H55/1000,"")</f>
        <v/>
      </c>
      <c r="I55" s="67">
        <f>IF('2014'!I55/1000&gt;0.5,'2014'!I55/1000,"")</f>
        <v>3589.7</v>
      </c>
      <c r="J55" s="47" t="str">
        <f>IF('2014'!J55/1000&gt;0.5,'2014'!J55/1000,"")</f>
        <v/>
      </c>
      <c r="K55" s="47" t="str">
        <f>IF('2014'!K55/1000&gt;0.5,'2014'!K55/1000,"")</f>
        <v/>
      </c>
    </row>
    <row r="56" spans="1:11" s="4" customFormat="1" x14ac:dyDescent="0.25">
      <c r="A56" s="18">
        <v>46</v>
      </c>
      <c r="B56" s="13" t="s">
        <v>70</v>
      </c>
      <c r="C56" s="7" t="s">
        <v>71</v>
      </c>
      <c r="D56" s="9" t="s">
        <v>9</v>
      </c>
      <c r="E56" s="47" t="str">
        <f>IF('2014'!E56/1000&gt;0.5,'2014'!E56/1000,"")</f>
        <v/>
      </c>
      <c r="F56" s="60" t="str">
        <f>IF('2014'!F56/1000&gt;0.5,'2014'!F56/1000,"")</f>
        <v/>
      </c>
      <c r="G56" s="49" t="str">
        <f>IF('2014'!G56/1000&gt;0.5,'2014'!G56/1000,"")</f>
        <v/>
      </c>
      <c r="H56" s="47" t="str">
        <f>IF('2014'!H56/1000&gt;0.5,'2014'!H56/1000,"")</f>
        <v/>
      </c>
      <c r="I56" s="67" t="str">
        <f>IF('2014'!I56/1000&gt;0.5,'2014'!I56/1000,"")</f>
        <v/>
      </c>
      <c r="J56" s="47">
        <f>IF('2014'!J56/1000&gt;0.5,'2014'!J56/1000,"")</f>
        <v>338.58</v>
      </c>
      <c r="K56" s="47" t="str">
        <f>IF('2014'!K56/1000&gt;0.5,'2014'!K56/1000,"")</f>
        <v/>
      </c>
    </row>
    <row r="57" spans="1:11" s="4" customFormat="1" x14ac:dyDescent="0.25">
      <c r="A57" s="18">
        <v>47</v>
      </c>
      <c r="B57" s="13" t="s">
        <v>70</v>
      </c>
      <c r="C57" s="7" t="s">
        <v>107</v>
      </c>
      <c r="D57" s="9" t="s">
        <v>9</v>
      </c>
      <c r="E57" s="47" t="str">
        <f>IF('2014'!E57/1000&gt;0.5,'2014'!E57/1000,"")</f>
        <v/>
      </c>
      <c r="F57" s="60" t="str">
        <f>IF('2014'!F57/1000&gt;0.5,'2014'!F57/1000,"")</f>
        <v/>
      </c>
      <c r="G57" s="49" t="str">
        <f>IF('2014'!G57/1000&gt;0.5,'2014'!G57/1000,"")</f>
        <v/>
      </c>
      <c r="H57" s="47" t="str">
        <f>IF('2014'!H57/1000&gt;0.5,'2014'!H57/1000,"")</f>
        <v/>
      </c>
      <c r="I57" s="67" t="str">
        <f>IF('2014'!I57/1000&gt;0.5,'2014'!I57/1000,"")</f>
        <v/>
      </c>
      <c r="J57" s="47">
        <f>IF('2014'!J57/1000&gt;0.5,'2014'!J57/1000,"")</f>
        <v>834.2</v>
      </c>
      <c r="K57" s="47" t="str">
        <f>IF('2014'!K57/1000&gt;0.5,'2014'!K57/1000,"")</f>
        <v/>
      </c>
    </row>
    <row r="58" spans="1:11" s="5" customFormat="1" x14ac:dyDescent="0.25">
      <c r="A58" s="18">
        <v>48</v>
      </c>
      <c r="B58" s="12" t="s">
        <v>70</v>
      </c>
      <c r="C58" s="6" t="s">
        <v>107</v>
      </c>
      <c r="D58" s="8" t="s">
        <v>5</v>
      </c>
      <c r="E58" s="47" t="str">
        <f>IF('2014'!E58/1000&gt;0.5,'2014'!E58/1000,"")</f>
        <v/>
      </c>
      <c r="F58" s="60" t="str">
        <f>IF('2014'!F58/1000&gt;0.5,'2014'!F58/1000,"")</f>
        <v/>
      </c>
      <c r="G58" s="49" t="str">
        <f>IF('2014'!G58/1000&gt;0.5,'2014'!G58/1000,"")</f>
        <v/>
      </c>
      <c r="H58" s="47" t="str">
        <f>IF('2014'!H58/1000&gt;0.5,'2014'!H58/1000,"")</f>
        <v/>
      </c>
      <c r="I58" s="67" t="str">
        <f>IF('2014'!I58/1000&gt;0.5,'2014'!I58/1000,"")</f>
        <v/>
      </c>
      <c r="J58" s="47" t="str">
        <f>IF('2014'!J58/1000&gt;0.5,'2014'!J58/1000,"")</f>
        <v/>
      </c>
      <c r="K58" s="47" t="str">
        <f>IF('2014'!K58/1000&gt;0.5,'2014'!K58/1000,"")</f>
        <v/>
      </c>
    </row>
    <row r="59" spans="1:11" s="4" customFormat="1" x14ac:dyDescent="0.25">
      <c r="A59" s="18">
        <v>49</v>
      </c>
      <c r="B59" s="13" t="s">
        <v>110</v>
      </c>
      <c r="C59" s="7" t="s">
        <v>111</v>
      </c>
      <c r="D59" s="9" t="s">
        <v>9</v>
      </c>
      <c r="E59" s="47" t="str">
        <f>IF('2014'!E59/1000&gt;0.5,'2014'!E59/1000,"")</f>
        <v/>
      </c>
      <c r="F59" s="60" t="str">
        <f>IF('2014'!F59/1000&gt;0.5,'2014'!F59/1000,"")</f>
        <v/>
      </c>
      <c r="G59" s="49" t="str">
        <f>IF('2014'!G59/1000&gt;0.5,'2014'!G59/1000,"")</f>
        <v/>
      </c>
      <c r="H59" s="47">
        <f>IF('2014'!H59/1000&gt;0.5,'2014'!H59/1000,"")</f>
        <v>138.06</v>
      </c>
      <c r="I59" s="67" t="str">
        <f>IF('2014'!I59/1000&gt;0.5,'2014'!I59/1000,"")</f>
        <v/>
      </c>
      <c r="J59" s="47">
        <f>IF('2014'!J59/1000&gt;0.5,'2014'!J59/1000,"")</f>
        <v>2093.38</v>
      </c>
      <c r="K59" s="47" t="str">
        <f>IF('2014'!K59/1000&gt;0.5,'2014'!K59/1000,"")</f>
        <v/>
      </c>
    </row>
    <row r="60" spans="1:11" s="5" customFormat="1" x14ac:dyDescent="0.25">
      <c r="A60" s="18">
        <v>50</v>
      </c>
      <c r="B60" s="12" t="s">
        <v>110</v>
      </c>
      <c r="C60" s="6" t="s">
        <v>111</v>
      </c>
      <c r="D60" s="8" t="s">
        <v>5</v>
      </c>
      <c r="E60" s="47" t="str">
        <f>IF('2014'!E60/1000&gt;0.5,'2014'!E60/1000,"")</f>
        <v/>
      </c>
      <c r="F60" s="60" t="str">
        <f>IF('2014'!F60/1000&gt;0.5,'2014'!F60/1000,"")</f>
        <v/>
      </c>
      <c r="G60" s="49" t="str">
        <f>IF('2014'!G60/1000&gt;0.5,'2014'!G60/1000,"")</f>
        <v/>
      </c>
      <c r="H60" s="47" t="str">
        <f>IF('2014'!H60/1000&gt;0.5,'2014'!H60/1000,"")</f>
        <v/>
      </c>
      <c r="I60" s="67" t="str">
        <f>IF('2014'!I60/1000&gt;0.5,'2014'!I60/1000,"")</f>
        <v/>
      </c>
      <c r="J60" s="47" t="str">
        <f>IF('2014'!J60/1000&gt;0.5,'2014'!J60/1000,"")</f>
        <v/>
      </c>
      <c r="K60" s="47" t="str">
        <f>IF('2014'!K60/1000&gt;0.5,'2014'!K60/1000,"")</f>
        <v/>
      </c>
    </row>
    <row r="61" spans="1:11" s="4" customFormat="1" x14ac:dyDescent="0.25">
      <c r="A61" s="18">
        <v>51</v>
      </c>
      <c r="B61" s="13" t="s">
        <v>72</v>
      </c>
      <c r="C61" s="7" t="s">
        <v>73</v>
      </c>
      <c r="D61" s="9" t="s">
        <v>9</v>
      </c>
      <c r="E61" s="47" t="str">
        <f>IF('2014'!E61/1000&gt;0.5,'2014'!E61/1000,"")</f>
        <v/>
      </c>
      <c r="F61" s="60" t="str">
        <f>IF('2014'!F61/1000&gt;0.5,'2014'!F61/1000,"")</f>
        <v/>
      </c>
      <c r="G61" s="49" t="str">
        <f>IF('2014'!G61/1000&gt;0.5,'2014'!G61/1000,"")</f>
        <v/>
      </c>
      <c r="H61" s="47" t="str">
        <f>IF('2014'!H61/1000&gt;0.5,'2014'!H61/1000,"")</f>
        <v/>
      </c>
      <c r="I61" s="67" t="str">
        <f>IF('2014'!I61/1000&gt;0.5,'2014'!I61/1000,"")</f>
        <v/>
      </c>
      <c r="J61" s="47">
        <f>IF('2014'!J61/1000&gt;0.5,'2014'!J61/1000,"")</f>
        <v>1708.12</v>
      </c>
      <c r="K61" s="47" t="str">
        <f>IF('2014'!K61/1000&gt;0.5,'2014'!K61/1000,"")</f>
        <v/>
      </c>
    </row>
    <row r="62" spans="1:11" s="4" customFormat="1" x14ac:dyDescent="0.25">
      <c r="A62" s="18">
        <v>52</v>
      </c>
      <c r="B62" s="13" t="s">
        <v>74</v>
      </c>
      <c r="C62" s="7" t="s">
        <v>75</v>
      </c>
      <c r="D62" s="9" t="s">
        <v>9</v>
      </c>
      <c r="E62" s="47" t="str">
        <f>IF('2014'!E62/1000&gt;0.5,'2014'!E62/1000,"")</f>
        <v/>
      </c>
      <c r="F62" s="60" t="str">
        <f>IF('2014'!F62/1000&gt;0.5,'2014'!F62/1000,"")</f>
        <v/>
      </c>
      <c r="G62" s="49" t="str">
        <f>IF('2014'!G62/1000&gt;0.5,'2014'!G62/1000,"")</f>
        <v/>
      </c>
      <c r="H62" s="47">
        <f>IF('2014'!H62/1000&gt;0.5,'2014'!H62/1000,"")</f>
        <v>6567.3389999999999</v>
      </c>
      <c r="I62" s="67" t="str">
        <f>IF('2014'!I62/1000&gt;0.5,'2014'!I62/1000,"")</f>
        <v/>
      </c>
      <c r="J62" s="47">
        <f>IF('2014'!J62/1000&gt;0.5,'2014'!J62/1000,"")</f>
        <v>755.88</v>
      </c>
      <c r="K62" s="47" t="str">
        <f>IF('2014'!K62/1000&gt;0.5,'2014'!K62/1000,"")</f>
        <v/>
      </c>
    </row>
    <row r="63" spans="1:11" s="5" customFormat="1" x14ac:dyDescent="0.25">
      <c r="A63" s="18">
        <v>53</v>
      </c>
      <c r="B63" s="12" t="s">
        <v>74</v>
      </c>
      <c r="C63" s="6" t="s">
        <v>75</v>
      </c>
      <c r="D63" s="8" t="s">
        <v>5</v>
      </c>
      <c r="E63" s="47" t="str">
        <f>IF('2014'!E63/1000&gt;0.5,'2014'!E63/1000,"")</f>
        <v/>
      </c>
      <c r="F63" s="60" t="str">
        <f>IF('2014'!F63/1000&gt;0.5,'2014'!F63/1000,"")</f>
        <v/>
      </c>
      <c r="G63" s="49" t="str">
        <f>IF('2014'!G63/1000&gt;0.5,'2014'!G63/1000,"")</f>
        <v/>
      </c>
      <c r="H63" s="47" t="str">
        <f>IF('2014'!H63/1000&gt;0.5,'2014'!H63/1000,"")</f>
        <v/>
      </c>
      <c r="I63" s="67" t="str">
        <f>IF('2014'!I63/1000&gt;0.5,'2014'!I63/1000,"")</f>
        <v/>
      </c>
      <c r="J63" s="47" t="str">
        <f>IF('2014'!J63/1000&gt;0.5,'2014'!J63/1000,"")</f>
        <v/>
      </c>
      <c r="K63" s="47" t="str">
        <f>IF('2014'!K63/1000&gt;0.5,'2014'!K63/1000,"")</f>
        <v/>
      </c>
    </row>
    <row r="64" spans="1:11" s="4" customFormat="1" x14ac:dyDescent="0.25">
      <c r="A64" s="18">
        <v>54</v>
      </c>
      <c r="B64" s="13" t="s">
        <v>76</v>
      </c>
      <c r="C64" s="7" t="s">
        <v>77</v>
      </c>
      <c r="D64" s="9" t="s">
        <v>9</v>
      </c>
      <c r="E64" s="47" t="str">
        <f>IF('2014'!E64/1000&gt;0.5,'2014'!E64/1000,"")</f>
        <v/>
      </c>
      <c r="F64" s="60" t="str">
        <f>IF('2014'!F64/1000&gt;0.5,'2014'!F64/1000,"")</f>
        <v/>
      </c>
      <c r="G64" s="49" t="str">
        <f>IF('2014'!G64/1000&gt;0.5,'2014'!G64/1000,"")</f>
        <v/>
      </c>
      <c r="H64" s="47" t="str">
        <f>IF('2014'!H64/1000&gt;0.5,'2014'!H64/1000,"")</f>
        <v/>
      </c>
      <c r="I64" s="67" t="str">
        <f>IF('2014'!I64/1000&gt;0.5,'2014'!I64/1000,"")</f>
        <v/>
      </c>
      <c r="J64" s="47" t="str">
        <f>IF('2014'!J64/1000&gt;0.5,'2014'!J64/1000,"")</f>
        <v/>
      </c>
      <c r="K64" s="47" t="str">
        <f>IF('2014'!K64/1000&gt;0.5,'2014'!K64/1000,"")</f>
        <v/>
      </c>
    </row>
    <row r="65" spans="1:11" s="5" customFormat="1" x14ac:dyDescent="0.25">
      <c r="A65" s="18">
        <v>55</v>
      </c>
      <c r="B65" s="12" t="s">
        <v>76</v>
      </c>
      <c r="C65" s="6" t="s">
        <v>115</v>
      </c>
      <c r="D65" s="8" t="s">
        <v>5</v>
      </c>
      <c r="E65" s="47" t="str">
        <f>IF('2014'!E65/1000&gt;0.5,'2014'!E65/1000,"")</f>
        <v/>
      </c>
      <c r="F65" s="60" t="str">
        <f>IF('2014'!F65/1000&gt;0.5,'2014'!F65/1000,"")</f>
        <v/>
      </c>
      <c r="G65" s="49" t="str">
        <f>IF('2014'!G65/1000&gt;0.5,'2014'!G65/1000,"")</f>
        <v/>
      </c>
      <c r="H65" s="47" t="str">
        <f>IF('2014'!H65/1000&gt;0.5,'2014'!H65/1000,"")</f>
        <v/>
      </c>
      <c r="I65" s="67" t="str">
        <f>IF('2014'!I65/1000&gt;0.5,'2014'!I65/1000,"")</f>
        <v/>
      </c>
      <c r="J65" s="47" t="str">
        <f>IF('2014'!J65/1000&gt;0.5,'2014'!J65/1000,"")</f>
        <v/>
      </c>
      <c r="K65" s="47" t="str">
        <f>IF('2014'!K65/1000&gt;0.5,'2014'!K65/1000,"")</f>
        <v/>
      </c>
    </row>
    <row r="66" spans="1:11" s="4" customFormat="1" x14ac:dyDescent="0.25">
      <c r="A66" s="18">
        <v>56</v>
      </c>
      <c r="B66" s="13" t="s">
        <v>78</v>
      </c>
      <c r="C66" s="7" t="s">
        <v>79</v>
      </c>
      <c r="D66" s="9" t="s">
        <v>9</v>
      </c>
      <c r="E66" s="47" t="str">
        <f>IF('2014'!E66/1000&gt;0.5,'2014'!E66/1000,"")</f>
        <v/>
      </c>
      <c r="F66" s="60" t="str">
        <f>IF('2014'!F66/1000&gt;0.5,'2014'!F66/1000,"")</f>
        <v/>
      </c>
      <c r="G66" s="49" t="str">
        <f>IF('2014'!G66/1000&gt;0.5,'2014'!G66/1000,"")</f>
        <v/>
      </c>
      <c r="H66" s="47" t="str">
        <f>IF('2014'!H66/1000&gt;0.5,'2014'!H66/1000,"")</f>
        <v/>
      </c>
      <c r="I66" s="67" t="str">
        <f>IF('2014'!I66/1000&gt;0.5,'2014'!I66/1000,"")</f>
        <v/>
      </c>
      <c r="J66" s="47">
        <f>IF('2014'!J66/1000&gt;0.5,'2014'!J66/1000,"")</f>
        <v>65.781000000000006</v>
      </c>
      <c r="K66" s="47" t="str">
        <f>IF('2014'!K66/1000&gt;0.5,'2014'!K66/1000,"")</f>
        <v/>
      </c>
    </row>
    <row r="67" spans="1:11" s="5" customFormat="1" x14ac:dyDescent="0.25">
      <c r="A67" s="18">
        <v>57</v>
      </c>
      <c r="B67" s="12" t="s">
        <v>78</v>
      </c>
      <c r="C67" s="6" t="s">
        <v>79</v>
      </c>
      <c r="D67" s="8" t="s">
        <v>5</v>
      </c>
      <c r="E67" s="47" t="str">
        <f>IF('2014'!E67/1000&gt;0.5,'2014'!E67/1000,"")</f>
        <v/>
      </c>
      <c r="F67" s="60" t="str">
        <f>IF('2014'!F67/1000&gt;0.5,'2014'!F67/1000,"")</f>
        <v/>
      </c>
      <c r="G67" s="49" t="str">
        <f>IF('2014'!G67/1000&gt;0.5,'2014'!G67/1000,"")</f>
        <v/>
      </c>
      <c r="H67" s="47" t="str">
        <f>IF('2014'!H67/1000&gt;0.5,'2014'!H67/1000,"")</f>
        <v/>
      </c>
      <c r="I67" s="67" t="str">
        <f>IF('2014'!I67/1000&gt;0.5,'2014'!I67/1000,"")</f>
        <v/>
      </c>
      <c r="J67" s="47" t="str">
        <f>IF('2014'!J67/1000&gt;0.5,'2014'!J67/1000,"")</f>
        <v/>
      </c>
      <c r="K67" s="47" t="str">
        <f>IF('2014'!K67/1000&gt;0.5,'2014'!K67/1000,"")</f>
        <v/>
      </c>
    </row>
    <row r="68" spans="1:11" s="5" customFormat="1" x14ac:dyDescent="0.25">
      <c r="A68" s="18">
        <v>58</v>
      </c>
      <c r="B68" s="12" t="s">
        <v>80</v>
      </c>
      <c r="C68" s="6" t="s">
        <v>81</v>
      </c>
      <c r="D68" s="8" t="s">
        <v>5</v>
      </c>
      <c r="E68" s="47" t="str">
        <f>IF('2014'!E68/1000&gt;0.5,'2014'!E68/1000,"")</f>
        <v/>
      </c>
      <c r="F68" s="60" t="str">
        <f>IF('2014'!F68/1000&gt;0.5,'2014'!F68/1000,"")</f>
        <v/>
      </c>
      <c r="G68" s="49" t="str">
        <f>IF('2014'!G68/1000&gt;0.5,'2014'!G68/1000,"")</f>
        <v/>
      </c>
      <c r="H68" s="47" t="str">
        <f>IF('2014'!H68/1000&gt;0.5,'2014'!H68/1000,"")</f>
        <v/>
      </c>
      <c r="I68" s="67" t="str">
        <f>IF('2014'!I68/1000&gt;0.5,'2014'!I68/1000,"")</f>
        <v/>
      </c>
      <c r="J68" s="47">
        <f>IF('2014'!J68/1000&gt;0.5,'2014'!J68/1000,"")</f>
        <v>50.932000000000002</v>
      </c>
      <c r="K68" s="47" t="str">
        <f>IF('2014'!K68/1000&gt;0.5,'2014'!K68/1000,"")</f>
        <v/>
      </c>
    </row>
    <row r="69" spans="1:11" s="4" customFormat="1" x14ac:dyDescent="0.25">
      <c r="A69" s="18">
        <v>59</v>
      </c>
      <c r="B69" s="13" t="s">
        <v>82</v>
      </c>
      <c r="C69" s="7" t="s">
        <v>83</v>
      </c>
      <c r="D69" s="9" t="s">
        <v>9</v>
      </c>
      <c r="E69" s="47" t="str">
        <f>IF('2014'!E69/1000&gt;0.5,'2014'!E69/1000,"")</f>
        <v/>
      </c>
      <c r="F69" s="60" t="str">
        <f>IF('2014'!F69/1000&gt;0.5,'2014'!F69/1000,"")</f>
        <v/>
      </c>
      <c r="G69" s="49" t="str">
        <f>IF('2014'!G69/1000&gt;0.5,'2014'!G69/1000,"")</f>
        <v/>
      </c>
      <c r="H69" s="47" t="str">
        <f>IF('2014'!H69/1000&gt;0.5,'2014'!H69/1000,"")</f>
        <v/>
      </c>
      <c r="I69" s="67" t="str">
        <f>IF('2014'!I69/1000&gt;0.5,'2014'!I69/1000,"")</f>
        <v/>
      </c>
      <c r="J69" s="47" t="str">
        <f>IF('2014'!J69/1000&gt;0.5,'2014'!J69/1000,"")</f>
        <v/>
      </c>
      <c r="K69" s="47" t="str">
        <f>IF('2014'!K69/1000&gt;0.5,'2014'!K69/1000,"")</f>
        <v/>
      </c>
    </row>
    <row r="70" spans="1:11" s="5" customFormat="1" x14ac:dyDescent="0.25">
      <c r="A70" s="18">
        <v>60</v>
      </c>
      <c r="B70" s="12" t="s">
        <v>82</v>
      </c>
      <c r="C70" s="6" t="s">
        <v>83</v>
      </c>
      <c r="D70" s="8" t="s">
        <v>5</v>
      </c>
      <c r="E70" s="47" t="str">
        <f>IF('2014'!E70/1000&gt;0.5,'2014'!E70/1000,"")</f>
        <v/>
      </c>
      <c r="F70" s="60" t="str">
        <f>IF('2014'!F70/1000&gt;0.5,'2014'!F70/1000,"")</f>
        <v/>
      </c>
      <c r="G70" s="49" t="str">
        <f>IF('2014'!G70/1000&gt;0.5,'2014'!G70/1000,"")</f>
        <v/>
      </c>
      <c r="H70" s="47" t="str">
        <f>IF('2014'!H70/1000&gt;0.5,'2014'!H70/1000,"")</f>
        <v/>
      </c>
      <c r="I70" s="67" t="str">
        <f>IF('2014'!I70/1000&gt;0.5,'2014'!I70/1000,"")</f>
        <v/>
      </c>
      <c r="J70" s="47" t="str">
        <f>IF('2014'!J70/1000&gt;0.5,'2014'!J70/1000,"")</f>
        <v/>
      </c>
      <c r="K70" s="47" t="str">
        <f>IF('2014'!K70/1000&gt;0.5,'2014'!K70/1000,"")</f>
        <v/>
      </c>
    </row>
    <row r="71" spans="1:11" s="4" customFormat="1" x14ac:dyDescent="0.25">
      <c r="A71" s="18">
        <v>61</v>
      </c>
      <c r="B71" s="13" t="s">
        <v>84</v>
      </c>
      <c r="C71" s="7" t="s">
        <v>116</v>
      </c>
      <c r="D71" s="9" t="s">
        <v>9</v>
      </c>
      <c r="E71" s="47" t="str">
        <f>IF('2014'!E71/1000&gt;0.5,'2014'!E71/1000,"")</f>
        <v/>
      </c>
      <c r="F71" s="60" t="str">
        <f>IF('2014'!F71/1000&gt;0.5,'2014'!F71/1000,"")</f>
        <v/>
      </c>
      <c r="G71" s="49" t="str">
        <f>IF('2014'!G71/1000&gt;0.5,'2014'!G71/1000,"")</f>
        <v/>
      </c>
      <c r="H71" s="47" t="str">
        <f>IF('2014'!H71/1000&gt;0.5,'2014'!H71/1000,"")</f>
        <v/>
      </c>
      <c r="I71" s="67" t="str">
        <f>IF('2014'!I71/1000&gt;0.5,'2014'!I71/1000,"")</f>
        <v/>
      </c>
      <c r="J71" s="47" t="str">
        <f>IF('2014'!J71/1000&gt;0.5,'2014'!J71/1000,"")</f>
        <v/>
      </c>
      <c r="K71" s="47" t="str">
        <f>IF('2014'!K71/1000&gt;0.5,'2014'!K71/1000,"")</f>
        <v/>
      </c>
    </row>
    <row r="72" spans="1:11" s="5" customFormat="1" x14ac:dyDescent="0.25">
      <c r="A72" s="18">
        <v>62</v>
      </c>
      <c r="B72" s="12" t="s">
        <v>84</v>
      </c>
      <c r="C72" s="6" t="s">
        <v>116</v>
      </c>
      <c r="D72" s="8" t="s">
        <v>5</v>
      </c>
      <c r="E72" s="47" t="str">
        <f>IF('2014'!E72/1000&gt;0.5,'2014'!E72/1000,"")</f>
        <v/>
      </c>
      <c r="F72" s="60" t="str">
        <f>IF('2014'!F72/1000&gt;0.5,'2014'!F72/1000,"")</f>
        <v/>
      </c>
      <c r="G72" s="49" t="str">
        <f>IF('2014'!G72/1000&gt;0.5,'2014'!G72/1000,"")</f>
        <v/>
      </c>
      <c r="H72" s="47" t="str">
        <f>IF('2014'!H72/1000&gt;0.5,'2014'!H72/1000,"")</f>
        <v/>
      </c>
      <c r="I72" s="67" t="str">
        <f>IF('2014'!I72/1000&gt;0.5,'2014'!I72/1000,"")</f>
        <v/>
      </c>
      <c r="J72" s="47" t="str">
        <f>IF('2014'!J72/1000&gt;0.5,'2014'!J72/1000,"")</f>
        <v/>
      </c>
      <c r="K72" s="47" t="str">
        <f>IF('2014'!K72/1000&gt;0.5,'2014'!K72/1000,"")</f>
        <v/>
      </c>
    </row>
    <row r="73" spans="1:11" s="4" customFormat="1" x14ac:dyDescent="0.25">
      <c r="A73" s="18">
        <v>63</v>
      </c>
      <c r="B73" s="13" t="s">
        <v>117</v>
      </c>
      <c r="C73" s="7" t="s">
        <v>118</v>
      </c>
      <c r="D73" s="9" t="s">
        <v>9</v>
      </c>
      <c r="E73" s="47" t="str">
        <f>IF('2014'!E73/1000&gt;0.5,'2014'!E73/1000,"")</f>
        <v/>
      </c>
      <c r="F73" s="60" t="str">
        <f>IF('2014'!F73/1000&gt;0.5,'2014'!F73/1000,"")</f>
        <v/>
      </c>
      <c r="G73" s="49" t="str">
        <f>IF('2014'!G73/1000&gt;0.5,'2014'!G73/1000,"")</f>
        <v/>
      </c>
      <c r="H73" s="47" t="str">
        <f>IF('2014'!H73/1000&gt;0.5,'2014'!H73/1000,"")</f>
        <v/>
      </c>
      <c r="I73" s="67" t="str">
        <f>IF('2014'!I73/1000&gt;0.5,'2014'!I73/1000,"")</f>
        <v/>
      </c>
      <c r="J73" s="47" t="str">
        <f>IF('2014'!J73/1000&gt;0.5,'2014'!J73/1000,"")</f>
        <v/>
      </c>
      <c r="K73" s="47" t="str">
        <f>IF('2014'!K73/1000&gt;0.5,'2014'!K73/1000,"")</f>
        <v/>
      </c>
    </row>
    <row r="74" spans="1:11" s="4" customFormat="1" x14ac:dyDescent="0.25">
      <c r="A74" s="18">
        <v>64</v>
      </c>
      <c r="B74" s="12" t="s">
        <v>117</v>
      </c>
      <c r="C74" s="6" t="s">
        <v>118</v>
      </c>
      <c r="D74" s="8" t="s">
        <v>5</v>
      </c>
      <c r="E74" s="47" t="str">
        <f>IF('2014'!E74/1000&gt;0.5,'2014'!E74/1000,"")</f>
        <v/>
      </c>
      <c r="F74" s="60" t="str">
        <f>IF('2014'!F74/1000&gt;0.5,'2014'!F74/1000,"")</f>
        <v/>
      </c>
      <c r="G74" s="49" t="str">
        <f>IF('2014'!G74/1000&gt;0.5,'2014'!G74/1000,"")</f>
        <v/>
      </c>
      <c r="H74" s="47" t="str">
        <f>IF('2014'!H74/1000&gt;0.5,'2014'!H74/1000,"")</f>
        <v/>
      </c>
      <c r="I74" s="67" t="str">
        <f>IF('2014'!I74/1000&gt;0.5,'2014'!I74/1000,"")</f>
        <v/>
      </c>
      <c r="J74" s="47" t="str">
        <f>IF('2014'!J74/1000&gt;0.5,'2014'!J74/1000,"")</f>
        <v/>
      </c>
      <c r="K74" s="47" t="str">
        <f>IF('2014'!K74/1000&gt;0.5,'2014'!K74/1000,"")</f>
        <v/>
      </c>
    </row>
    <row r="75" spans="1:11" s="4" customFormat="1" x14ac:dyDescent="0.25">
      <c r="A75" s="18">
        <v>65</v>
      </c>
      <c r="B75" s="13" t="s">
        <v>85</v>
      </c>
      <c r="C75" s="7" t="s">
        <v>119</v>
      </c>
      <c r="D75" s="9" t="s">
        <v>9</v>
      </c>
      <c r="E75" s="47" t="str">
        <f>IF('2014'!E75/1000&gt;0.5,'2014'!E75/1000,"")</f>
        <v/>
      </c>
      <c r="F75" s="60" t="str">
        <f>IF('2014'!F75/1000&gt;0.5,'2014'!F75/1000,"")</f>
        <v/>
      </c>
      <c r="G75" s="49" t="str">
        <f>IF('2014'!G75/1000&gt;0.5,'2014'!G75/1000,"")</f>
        <v/>
      </c>
      <c r="H75" s="47" t="str">
        <f>IF('2014'!H75/1000&gt;0.5,'2014'!H75/1000,"")</f>
        <v/>
      </c>
      <c r="I75" s="67">
        <f>IF('2014'!I75/1000&gt;0.5,'2014'!I75/1000,"")</f>
        <v>1491.26</v>
      </c>
      <c r="J75" s="47" t="str">
        <f>IF('2014'!J75/1000&gt;0.5,'2014'!J75/1000,"")</f>
        <v/>
      </c>
      <c r="K75" s="47" t="str">
        <f>IF('2014'!K75/1000&gt;0.5,'2014'!K75/1000,"")</f>
        <v/>
      </c>
    </row>
    <row r="76" spans="1:11" s="5" customFormat="1" x14ac:dyDescent="0.25">
      <c r="A76" s="18">
        <v>66</v>
      </c>
      <c r="B76" s="12" t="s">
        <v>85</v>
      </c>
      <c r="C76" s="6" t="s">
        <v>120</v>
      </c>
      <c r="D76" s="8" t="s">
        <v>5</v>
      </c>
      <c r="E76" s="47" t="str">
        <f>IF('2014'!E76/1000&gt;0.5,'2014'!E76/1000,"")</f>
        <v/>
      </c>
      <c r="F76" s="60" t="str">
        <f>IF('2014'!F76/1000&gt;0.5,'2014'!F76/1000,"")</f>
        <v/>
      </c>
      <c r="G76" s="49" t="str">
        <f>IF('2014'!G76/1000&gt;0.5,'2014'!G76/1000,"")</f>
        <v/>
      </c>
      <c r="H76" s="47" t="str">
        <f>IF('2014'!H76/1000&gt;0.5,'2014'!H76/1000,"")</f>
        <v/>
      </c>
      <c r="I76" s="67" t="str">
        <f>IF('2014'!I76/1000&gt;0.5,'2014'!I76/1000,"")</f>
        <v/>
      </c>
      <c r="J76" s="47" t="str">
        <f>IF('2014'!J76/1000&gt;0.5,'2014'!J76/1000,"")</f>
        <v/>
      </c>
      <c r="K76" s="47" t="str">
        <f>IF('2014'!K76/1000&gt;0.5,'2014'!K76/1000,"")</f>
        <v/>
      </c>
    </row>
    <row r="77" spans="1:11" s="5" customFormat="1" x14ac:dyDescent="0.25">
      <c r="A77" s="18">
        <v>67</v>
      </c>
      <c r="B77" s="13" t="s">
        <v>112</v>
      </c>
      <c r="C77" s="7" t="s">
        <v>113</v>
      </c>
      <c r="D77" s="9" t="s">
        <v>9</v>
      </c>
      <c r="E77" s="47" t="str">
        <f>IF('2014'!E77/1000&gt;0.5,'2014'!E77/1000,"")</f>
        <v/>
      </c>
      <c r="F77" s="60" t="str">
        <f>IF('2014'!F77/1000&gt;0.5,'2014'!F77/1000,"")</f>
        <v/>
      </c>
      <c r="G77" s="49" t="str">
        <f>IF('2014'!G77/1000&gt;0.5,'2014'!G77/1000,"")</f>
        <v/>
      </c>
      <c r="H77" s="47" t="str">
        <f>IF('2014'!H77/1000&gt;0.5,'2014'!H77/1000,"")</f>
        <v/>
      </c>
      <c r="I77" s="67" t="str">
        <f>IF('2014'!I77/1000&gt;0.5,'2014'!I77/1000,"")</f>
        <v/>
      </c>
      <c r="J77" s="47" t="str">
        <f>IF('2014'!J77/1000&gt;0.5,'2014'!J77/1000,"")</f>
        <v/>
      </c>
      <c r="K77" s="47" t="str">
        <f>IF('2014'!K77/1000&gt;0.5,'2014'!K77/1000,"")</f>
        <v/>
      </c>
    </row>
    <row r="78" spans="1:11" s="5" customFormat="1" x14ac:dyDescent="0.25">
      <c r="A78" s="18">
        <v>68</v>
      </c>
      <c r="B78" s="12" t="s">
        <v>112</v>
      </c>
      <c r="C78" s="6" t="s">
        <v>113</v>
      </c>
      <c r="D78" s="8" t="s">
        <v>5</v>
      </c>
      <c r="E78" s="47" t="str">
        <f>IF('2014'!E78/1000&gt;0.5,'2014'!E78/1000,"")</f>
        <v/>
      </c>
      <c r="F78" s="60" t="str">
        <f>IF('2014'!F78/1000&gt;0.5,'2014'!F78/1000,"")</f>
        <v/>
      </c>
      <c r="G78" s="49" t="str">
        <f>IF('2014'!G78/1000&gt;0.5,'2014'!G78/1000,"")</f>
        <v/>
      </c>
      <c r="H78" s="47" t="str">
        <f>IF('2014'!H78/1000&gt;0.5,'2014'!H78/1000,"")</f>
        <v/>
      </c>
      <c r="I78" s="67" t="str">
        <f>IF('2014'!I78/1000&gt;0.5,'2014'!I78/1000,"")</f>
        <v/>
      </c>
      <c r="J78" s="47" t="str">
        <f>IF('2014'!J78/1000&gt;0.5,'2014'!J78/1000,"")</f>
        <v/>
      </c>
      <c r="K78" s="47" t="str">
        <f>IF('2014'!K78/1000&gt;0.5,'2014'!K78/1000,"")</f>
        <v/>
      </c>
    </row>
    <row r="79" spans="1:11" s="4" customFormat="1" x14ac:dyDescent="0.25">
      <c r="A79" s="18">
        <v>69</v>
      </c>
      <c r="B79" s="13" t="s">
        <v>86</v>
      </c>
      <c r="C79" s="7" t="s">
        <v>121</v>
      </c>
      <c r="D79" s="9" t="s">
        <v>9</v>
      </c>
      <c r="E79" s="47" t="str">
        <f>IF('2014'!E79/1000&gt;0.5,'2014'!E79/1000,"")</f>
        <v/>
      </c>
      <c r="F79" s="60" t="str">
        <f>IF('2014'!F79/1000&gt;0.5,'2014'!F79/1000,"")</f>
        <v/>
      </c>
      <c r="G79" s="49" t="str">
        <f>IF('2014'!G79/1000&gt;0.5,'2014'!G79/1000,"")</f>
        <v/>
      </c>
      <c r="H79" s="47" t="str">
        <f>IF('2014'!H79/1000&gt;0.5,'2014'!H79/1000,"")</f>
        <v/>
      </c>
      <c r="I79" s="67">
        <f>IF('2014'!I79/1000&gt;0.5,'2014'!I79/1000,"")</f>
        <v>2296.36</v>
      </c>
      <c r="J79" s="47" t="str">
        <f>IF('2014'!J79/1000&gt;0.5,'2014'!J79/1000,"")</f>
        <v/>
      </c>
      <c r="K79" s="47" t="str">
        <f>IF('2014'!K79/1000&gt;0.5,'2014'!K79/1000,"")</f>
        <v/>
      </c>
    </row>
    <row r="80" spans="1:11" s="5" customFormat="1" x14ac:dyDescent="0.25">
      <c r="A80" s="18">
        <v>70</v>
      </c>
      <c r="B80" s="12" t="s">
        <v>86</v>
      </c>
      <c r="C80" s="6" t="s">
        <v>121</v>
      </c>
      <c r="D80" s="8" t="s">
        <v>5</v>
      </c>
      <c r="E80" s="47" t="str">
        <f>IF('2014'!E80/1000&gt;0.5,'2014'!E80/1000,"")</f>
        <v/>
      </c>
      <c r="F80" s="60" t="str">
        <f>IF('2014'!F80/1000&gt;0.5,'2014'!F80/1000,"")</f>
        <v/>
      </c>
      <c r="G80" s="49" t="str">
        <f>IF('2014'!G80/1000&gt;0.5,'2014'!G80/1000,"")</f>
        <v/>
      </c>
      <c r="H80" s="47" t="str">
        <f>IF('2014'!H80/1000&gt;0.5,'2014'!H80/1000,"")</f>
        <v/>
      </c>
      <c r="I80" s="67" t="str">
        <f>IF('2014'!I80/1000&gt;0.5,'2014'!I80/1000,"")</f>
        <v/>
      </c>
      <c r="J80" s="47" t="str">
        <f>IF('2014'!J80/1000&gt;0.5,'2014'!J80/1000,"")</f>
        <v/>
      </c>
      <c r="K80" s="47" t="str">
        <f>IF('2014'!K80/1000&gt;0.5,'2014'!K80/1000,"")</f>
        <v/>
      </c>
    </row>
    <row r="81" spans="1:11" s="4" customFormat="1" x14ac:dyDescent="0.25">
      <c r="A81" s="18">
        <v>71</v>
      </c>
      <c r="B81" s="13" t="s">
        <v>88</v>
      </c>
      <c r="C81" s="7" t="s">
        <v>87</v>
      </c>
      <c r="D81" s="9" t="s">
        <v>9</v>
      </c>
      <c r="E81" s="47" t="str">
        <f>IF('2014'!E81/1000&gt;0.5,'2014'!E81/1000,"")</f>
        <v/>
      </c>
      <c r="F81" s="60" t="str">
        <f>IF('2014'!F81/1000&gt;0.5,'2014'!F81/1000,"")</f>
        <v/>
      </c>
      <c r="G81" s="49" t="str">
        <f>IF('2014'!G81/1000&gt;0.5,'2014'!G81/1000,"")</f>
        <v/>
      </c>
      <c r="H81" s="47" t="str">
        <f>IF('2014'!H81/1000&gt;0.5,'2014'!H81/1000,"")</f>
        <v/>
      </c>
      <c r="I81" s="67" t="str">
        <f>IF('2014'!I81/1000&gt;0.5,'2014'!I81/1000,"")</f>
        <v/>
      </c>
      <c r="J81" s="47" t="str">
        <f>IF('2014'!J81/1000&gt;0.5,'2014'!J81/1000,"")</f>
        <v/>
      </c>
      <c r="K81" s="47" t="str">
        <f>IF('2014'!K81/1000&gt;0.5,'2014'!K81/1000,"")</f>
        <v/>
      </c>
    </row>
    <row r="82" spans="1:11" s="5" customFormat="1" ht="15.75" thickBot="1" x14ac:dyDescent="0.3">
      <c r="A82" s="19">
        <v>72</v>
      </c>
      <c r="B82" s="17" t="s">
        <v>88</v>
      </c>
      <c r="C82" s="11" t="s">
        <v>87</v>
      </c>
      <c r="D82" s="10" t="s">
        <v>5</v>
      </c>
      <c r="E82" s="47" t="str">
        <f>IF('2014'!E82/1000&gt;0.5,'2014'!E82/1000,"")</f>
        <v/>
      </c>
      <c r="F82" s="60" t="str">
        <f>IF('2014'!F82/1000&gt;0.5,'2014'!F82/1000,"")</f>
        <v/>
      </c>
      <c r="G82" s="55" t="str">
        <f>IF('2014'!G82/1000&gt;0.5,'2014'!G82/1000,"")</f>
        <v/>
      </c>
      <c r="H82" s="53" t="str">
        <f>IF('2014'!H82/1000&gt;0.5,'2014'!H82/1000,"")</f>
        <v/>
      </c>
      <c r="I82" s="68" t="str">
        <f>IF('2014'!I82/1000&gt;0.5,'2014'!I82/1000,"")</f>
        <v/>
      </c>
      <c r="J82" s="47" t="str">
        <f>IF('2014'!J82/1000&gt;0.5,'2014'!J82/1000,"")</f>
        <v/>
      </c>
      <c r="K82" s="47" t="str">
        <f>IF('2014'!K82/1000&gt;0.5,'2014'!K82/1000,"")</f>
        <v/>
      </c>
    </row>
    <row r="83" spans="1:11" ht="17.25" x14ac:dyDescent="0.25">
      <c r="F83" s="29" t="s">
        <v>98</v>
      </c>
      <c r="H83" s="29" t="s">
        <v>99</v>
      </c>
      <c r="K83" s="29" t="s">
        <v>100</v>
      </c>
    </row>
    <row r="86" spans="1:11" x14ac:dyDescent="0.25">
      <c r="H86" s="46" t="s">
        <v>130</v>
      </c>
      <c r="I86" s="29" t="s">
        <v>131</v>
      </c>
    </row>
  </sheetData>
  <mergeCells count="4">
    <mergeCell ref="E8:K8"/>
    <mergeCell ref="E9:F9"/>
    <mergeCell ref="G9:I9"/>
    <mergeCell ref="J9:K9"/>
  </mergeCells>
  <pageMargins left="0.7" right="0.7" top="0.75" bottom="0.75" header="0.3" footer="0.3"/>
  <pageSetup paperSize="8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opLeftCell="D1" zoomScaleNormal="100" workbookViewId="0">
      <selection activeCell="O24" sqref="O24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25.5703125" style="29" bestFit="1" customWidth="1"/>
    <col min="6" max="6" width="20.42578125" style="29" customWidth="1"/>
    <col min="7" max="7" width="25.28515625" style="29" customWidth="1"/>
    <col min="8" max="8" width="23" style="29" customWidth="1"/>
    <col min="9" max="9" width="20" style="29" customWidth="1"/>
    <col min="10" max="10" width="23.7109375" style="29" bestFit="1" customWidth="1"/>
    <col min="11" max="11" width="24.7109375" style="29" customWidth="1"/>
    <col min="12" max="12" width="14.85546875" customWidth="1"/>
  </cols>
  <sheetData>
    <row r="1" spans="1:12" ht="21" x14ac:dyDescent="0.35">
      <c r="A1" s="20" t="s">
        <v>101</v>
      </c>
    </row>
    <row r="3" spans="1:12" x14ac:dyDescent="0.25">
      <c r="A3" s="21" t="s">
        <v>102</v>
      </c>
      <c r="B3" s="22"/>
      <c r="C3" s="21" t="s">
        <v>135</v>
      </c>
    </row>
    <row r="4" spans="1:12" x14ac:dyDescent="0.25">
      <c r="A4" s="23" t="s">
        <v>103</v>
      </c>
      <c r="B4" s="24"/>
    </row>
    <row r="5" spans="1:12" x14ac:dyDescent="0.25">
      <c r="A5" s="25"/>
      <c r="B5" s="26"/>
      <c r="C5" s="23" t="s">
        <v>136</v>
      </c>
    </row>
    <row r="6" spans="1:12" x14ac:dyDescent="0.25">
      <c r="A6" s="27" t="s">
        <v>104</v>
      </c>
      <c r="B6" s="26"/>
      <c r="C6" s="25"/>
    </row>
    <row r="7" spans="1:12" ht="15.75" thickBot="1" x14ac:dyDescent="0.3">
      <c r="A7" s="27" t="s">
        <v>105</v>
      </c>
      <c r="B7" s="26"/>
      <c r="C7" s="25"/>
      <c r="E7" s="59">
        <f>SUM(E11:E82)</f>
        <v>8192670</v>
      </c>
      <c r="F7" s="59">
        <f t="shared" ref="F7:K7" si="0">SUM(F11:F82)</f>
        <v>11418786</v>
      </c>
      <c r="G7" s="59">
        <f t="shared" si="0"/>
        <v>0</v>
      </c>
      <c r="H7" s="59">
        <f t="shared" si="0"/>
        <v>11506559</v>
      </c>
      <c r="I7" s="59">
        <f t="shared" si="0"/>
        <v>11996740</v>
      </c>
      <c r="J7" s="59">
        <f t="shared" si="0"/>
        <v>102492919</v>
      </c>
      <c r="K7" s="59">
        <f t="shared" si="0"/>
        <v>0</v>
      </c>
      <c r="L7" s="59">
        <f>SUM(E7:K7)</f>
        <v>145607674</v>
      </c>
    </row>
    <row r="8" spans="1:12" ht="15.75" thickBot="1" x14ac:dyDescent="0.3">
      <c r="A8" s="27" t="s">
        <v>114</v>
      </c>
      <c r="B8" s="3"/>
      <c r="C8" s="2"/>
      <c r="D8" s="2"/>
      <c r="E8" s="71" t="s">
        <v>8</v>
      </c>
      <c r="F8" s="72"/>
      <c r="G8" s="72"/>
      <c r="H8" s="72"/>
      <c r="I8" s="72"/>
      <c r="J8" s="72"/>
      <c r="K8" s="73"/>
    </row>
    <row r="9" spans="1:12" ht="15.75" thickBot="1" x14ac:dyDescent="0.3">
      <c r="B9" s="3"/>
      <c r="C9" s="2"/>
      <c r="D9" s="2"/>
      <c r="E9" s="74" t="s">
        <v>91</v>
      </c>
      <c r="F9" s="75"/>
      <c r="G9" s="74" t="s">
        <v>92</v>
      </c>
      <c r="H9" s="76"/>
      <c r="I9" s="75"/>
      <c r="J9" s="74" t="s">
        <v>94</v>
      </c>
      <c r="K9" s="77"/>
    </row>
    <row r="10" spans="1:12" ht="17.25" x14ac:dyDescent="0.25">
      <c r="A10" s="14" t="s">
        <v>0</v>
      </c>
      <c r="B10" s="15" t="s">
        <v>1</v>
      </c>
      <c r="C10" s="16" t="s">
        <v>2</v>
      </c>
      <c r="D10" s="28" t="s">
        <v>106</v>
      </c>
      <c r="E10" s="30" t="s">
        <v>89</v>
      </c>
      <c r="F10" s="31" t="s">
        <v>95</v>
      </c>
      <c r="G10" s="32" t="s">
        <v>96</v>
      </c>
      <c r="H10" s="33" t="s">
        <v>109</v>
      </c>
      <c r="I10" s="31" t="s">
        <v>90</v>
      </c>
      <c r="J10" s="32" t="s">
        <v>93</v>
      </c>
      <c r="K10" s="34" t="s">
        <v>97</v>
      </c>
    </row>
    <row r="11" spans="1:12" s="5" customFormat="1" x14ac:dyDescent="0.25">
      <c r="A11" s="18">
        <v>1</v>
      </c>
      <c r="B11" s="12" t="s">
        <v>3</v>
      </c>
      <c r="C11" s="6" t="s">
        <v>4</v>
      </c>
      <c r="D11" s="8" t="s">
        <v>5</v>
      </c>
      <c r="E11" s="47"/>
      <c r="F11" s="48"/>
      <c r="G11" s="49"/>
      <c r="H11" s="50"/>
      <c r="I11" s="48"/>
      <c r="J11" s="49"/>
      <c r="K11" s="51"/>
    </row>
    <row r="12" spans="1:12" s="4" customFormat="1" x14ac:dyDescent="0.25">
      <c r="A12" s="18">
        <v>2</v>
      </c>
      <c r="B12" s="13" t="s">
        <v>6</v>
      </c>
      <c r="C12" s="7" t="s">
        <v>7</v>
      </c>
      <c r="D12" s="9" t="s">
        <v>9</v>
      </c>
      <c r="E12" s="47"/>
      <c r="F12" s="48"/>
      <c r="G12" s="49"/>
      <c r="H12" s="50"/>
      <c r="I12" s="48"/>
      <c r="J12" s="49"/>
      <c r="K12" s="51"/>
    </row>
    <row r="13" spans="1:12" s="5" customFormat="1" x14ac:dyDescent="0.25">
      <c r="A13" s="18">
        <v>3</v>
      </c>
      <c r="B13" s="12" t="s">
        <v>6</v>
      </c>
      <c r="C13" s="6" t="s">
        <v>7</v>
      </c>
      <c r="D13" s="8" t="s">
        <v>5</v>
      </c>
      <c r="E13" s="47"/>
      <c r="F13" s="48"/>
      <c r="G13" s="49"/>
      <c r="H13" s="50"/>
      <c r="I13" s="48"/>
      <c r="J13" s="49"/>
      <c r="K13" s="51"/>
    </row>
    <row r="14" spans="1:12" s="5" customFormat="1" x14ac:dyDescent="0.25">
      <c r="A14" s="18">
        <v>4</v>
      </c>
      <c r="B14" s="12" t="s">
        <v>10</v>
      </c>
      <c r="C14" s="6" t="s">
        <v>11</v>
      </c>
      <c r="D14" s="8" t="s">
        <v>5</v>
      </c>
      <c r="E14" s="47"/>
      <c r="F14" s="48"/>
      <c r="G14" s="49"/>
      <c r="H14" s="50"/>
      <c r="I14" s="48"/>
      <c r="J14" s="49"/>
      <c r="K14" s="51"/>
    </row>
    <row r="15" spans="1:12" s="4" customFormat="1" x14ac:dyDescent="0.25">
      <c r="A15" s="18">
        <v>5</v>
      </c>
      <c r="B15" s="13" t="s">
        <v>12</v>
      </c>
      <c r="C15" s="7" t="s">
        <v>13</v>
      </c>
      <c r="D15" s="9" t="s">
        <v>9</v>
      </c>
      <c r="E15" s="47"/>
      <c r="F15" s="48"/>
      <c r="G15" s="49"/>
      <c r="H15" s="50"/>
      <c r="I15" s="48"/>
      <c r="J15" s="49">
        <f>4900+340140</f>
        <v>345040</v>
      </c>
      <c r="K15" s="51"/>
    </row>
    <row r="16" spans="1:12" s="5" customFormat="1" x14ac:dyDescent="0.25">
      <c r="A16" s="18">
        <v>6</v>
      </c>
      <c r="B16" s="12" t="s">
        <v>12</v>
      </c>
      <c r="C16" s="6" t="s">
        <v>13</v>
      </c>
      <c r="D16" s="8" t="s">
        <v>5</v>
      </c>
      <c r="E16" s="47"/>
      <c r="F16" s="48"/>
      <c r="G16" s="49"/>
      <c r="H16" s="50"/>
      <c r="I16" s="48"/>
      <c r="J16" s="49"/>
      <c r="K16" s="51"/>
    </row>
    <row r="17" spans="1:11" s="4" customFormat="1" x14ac:dyDescent="0.25">
      <c r="A17" s="18">
        <v>7</v>
      </c>
      <c r="B17" s="13" t="s">
        <v>14</v>
      </c>
      <c r="C17" s="7" t="s">
        <v>16</v>
      </c>
      <c r="D17" s="9" t="s">
        <v>9</v>
      </c>
      <c r="E17" s="47"/>
      <c r="F17" s="48"/>
      <c r="G17" s="49"/>
      <c r="H17" s="50"/>
      <c r="I17" s="48"/>
      <c r="J17" s="49"/>
      <c r="K17" s="51"/>
    </row>
    <row r="18" spans="1:11" s="5" customFormat="1" x14ac:dyDescent="0.25">
      <c r="A18" s="18">
        <v>8</v>
      </c>
      <c r="B18" s="12" t="s">
        <v>14</v>
      </c>
      <c r="C18" s="6" t="s">
        <v>16</v>
      </c>
      <c r="D18" s="8" t="s">
        <v>5</v>
      </c>
      <c r="E18" s="47"/>
      <c r="F18" s="48"/>
      <c r="G18" s="49"/>
      <c r="H18" s="50"/>
      <c r="I18" s="48"/>
      <c r="J18" s="49"/>
      <c r="K18" s="51"/>
    </row>
    <row r="19" spans="1:11" s="4" customFormat="1" x14ac:dyDescent="0.25">
      <c r="A19" s="18">
        <v>9</v>
      </c>
      <c r="B19" s="13" t="s">
        <v>15</v>
      </c>
      <c r="C19" s="7" t="s">
        <v>17</v>
      </c>
      <c r="D19" s="9" t="s">
        <v>9</v>
      </c>
      <c r="E19" s="47"/>
      <c r="F19" s="48"/>
      <c r="G19" s="49"/>
      <c r="H19" s="50"/>
      <c r="I19" s="48"/>
      <c r="J19" s="49"/>
      <c r="K19" s="51"/>
    </row>
    <row r="20" spans="1:11" s="5" customFormat="1" x14ac:dyDescent="0.25">
      <c r="A20" s="18">
        <v>10</v>
      </c>
      <c r="B20" s="12" t="s">
        <v>15</v>
      </c>
      <c r="C20" s="6" t="s">
        <v>17</v>
      </c>
      <c r="D20" s="8" t="s">
        <v>5</v>
      </c>
      <c r="E20" s="47"/>
      <c r="F20" s="48"/>
      <c r="G20" s="49"/>
      <c r="H20" s="50"/>
      <c r="I20" s="48"/>
      <c r="J20" s="49"/>
      <c r="K20" s="51"/>
    </row>
    <row r="21" spans="1:11" s="4" customFormat="1" x14ac:dyDescent="0.25">
      <c r="A21" s="18">
        <v>11</v>
      </c>
      <c r="B21" s="13" t="s">
        <v>18</v>
      </c>
      <c r="C21" s="7" t="s">
        <v>19</v>
      </c>
      <c r="D21" s="9" t="s">
        <v>9</v>
      </c>
      <c r="E21" s="47"/>
      <c r="F21" s="48"/>
      <c r="G21" s="49"/>
      <c r="H21" s="50"/>
      <c r="I21" s="48"/>
      <c r="J21" s="49"/>
      <c r="K21" s="51"/>
    </row>
    <row r="22" spans="1:11" s="5" customFormat="1" x14ac:dyDescent="0.25">
      <c r="A22" s="18">
        <v>12</v>
      </c>
      <c r="B22" s="12" t="s">
        <v>18</v>
      </c>
      <c r="C22" s="6" t="s">
        <v>19</v>
      </c>
      <c r="D22" s="8" t="s">
        <v>5</v>
      </c>
      <c r="E22" s="47"/>
      <c r="F22" s="48"/>
      <c r="G22" s="49"/>
      <c r="H22" s="50"/>
      <c r="I22" s="48"/>
      <c r="J22" s="49"/>
      <c r="K22" s="51"/>
    </row>
    <row r="23" spans="1:11" s="4" customFormat="1" x14ac:dyDescent="0.25">
      <c r="A23" s="18">
        <v>13</v>
      </c>
      <c r="B23" s="13" t="s">
        <v>20</v>
      </c>
      <c r="C23" s="7" t="s">
        <v>33</v>
      </c>
      <c r="D23" s="9" t="s">
        <v>9</v>
      </c>
      <c r="E23" s="47"/>
      <c r="F23" s="48"/>
      <c r="G23" s="49"/>
      <c r="H23" s="50"/>
      <c r="I23" s="48"/>
      <c r="J23" s="49"/>
      <c r="K23" s="51"/>
    </row>
    <row r="24" spans="1:11" s="4" customFormat="1" x14ac:dyDescent="0.25">
      <c r="A24" s="18">
        <v>14</v>
      </c>
      <c r="B24" s="13" t="s">
        <v>21</v>
      </c>
      <c r="C24" s="7" t="s">
        <v>34</v>
      </c>
      <c r="D24" s="9" t="s">
        <v>9</v>
      </c>
      <c r="E24" s="47"/>
      <c r="F24" s="48"/>
      <c r="G24" s="49"/>
      <c r="H24" s="50"/>
      <c r="I24" s="48"/>
      <c r="J24" s="49"/>
      <c r="K24" s="51"/>
    </row>
    <row r="25" spans="1:11" s="4" customFormat="1" x14ac:dyDescent="0.25">
      <c r="A25" s="18">
        <v>15</v>
      </c>
      <c r="B25" s="13" t="s">
        <v>22</v>
      </c>
      <c r="C25" s="7" t="s">
        <v>23</v>
      </c>
      <c r="D25" s="9" t="s">
        <v>9</v>
      </c>
      <c r="E25" s="47"/>
      <c r="F25" s="48"/>
      <c r="G25" s="49"/>
      <c r="H25" s="50"/>
      <c r="I25" s="48"/>
      <c r="J25" s="49"/>
      <c r="K25" s="51"/>
    </row>
    <row r="26" spans="1:11" s="4" customFormat="1" x14ac:dyDescent="0.25">
      <c r="A26" s="18">
        <v>16</v>
      </c>
      <c r="B26" s="13" t="s">
        <v>24</v>
      </c>
      <c r="C26" s="7" t="s">
        <v>35</v>
      </c>
      <c r="D26" s="9" t="s">
        <v>9</v>
      </c>
      <c r="E26" s="47"/>
      <c r="F26" s="48"/>
      <c r="G26" s="49"/>
      <c r="H26" s="50"/>
      <c r="I26" s="48"/>
      <c r="J26" s="49"/>
      <c r="K26" s="51"/>
    </row>
    <row r="27" spans="1:11" s="4" customFormat="1" x14ac:dyDescent="0.25">
      <c r="A27" s="18">
        <v>17</v>
      </c>
      <c r="B27" s="13" t="s">
        <v>25</v>
      </c>
      <c r="C27" s="7" t="s">
        <v>26</v>
      </c>
      <c r="D27" s="9" t="s">
        <v>9</v>
      </c>
      <c r="E27" s="47"/>
      <c r="F27" s="48"/>
      <c r="G27" s="49"/>
      <c r="H27" s="50">
        <f>3778940+938060</f>
        <v>4717000</v>
      </c>
      <c r="I27" s="48"/>
      <c r="J27" s="49"/>
      <c r="K27" s="51"/>
    </row>
    <row r="28" spans="1:11" s="4" customFormat="1" x14ac:dyDescent="0.25">
      <c r="A28" s="18">
        <v>18</v>
      </c>
      <c r="B28" s="13" t="s">
        <v>27</v>
      </c>
      <c r="C28" s="7" t="s">
        <v>28</v>
      </c>
      <c r="D28" s="9" t="s">
        <v>9</v>
      </c>
      <c r="E28" s="47"/>
      <c r="F28" s="48"/>
      <c r="G28" s="49"/>
      <c r="H28" s="50">
        <f>78180+5980</f>
        <v>84160</v>
      </c>
      <c r="I28" s="48"/>
      <c r="J28" s="49"/>
      <c r="K28" s="51"/>
    </row>
    <row r="29" spans="1:11" s="5" customFormat="1" x14ac:dyDescent="0.25">
      <c r="A29" s="18">
        <v>19</v>
      </c>
      <c r="B29" s="12" t="s">
        <v>27</v>
      </c>
      <c r="C29" s="6" t="s">
        <v>28</v>
      </c>
      <c r="D29" s="8" t="s">
        <v>5</v>
      </c>
      <c r="E29" s="47"/>
      <c r="F29" s="48"/>
      <c r="G29" s="49"/>
      <c r="H29" s="50"/>
      <c r="I29" s="48"/>
      <c r="J29" s="49"/>
      <c r="K29" s="51"/>
    </row>
    <row r="30" spans="1:11" s="4" customFormat="1" x14ac:dyDescent="0.25">
      <c r="A30" s="18">
        <v>20</v>
      </c>
      <c r="B30" s="13" t="s">
        <v>29</v>
      </c>
      <c r="C30" s="7" t="s">
        <v>30</v>
      </c>
      <c r="D30" s="9" t="s">
        <v>9</v>
      </c>
      <c r="E30" s="47"/>
      <c r="F30" s="70">
        <f>1824751+9312264</f>
        <v>11137015</v>
      </c>
      <c r="G30" s="49"/>
      <c r="H30" s="50"/>
      <c r="I30" s="48"/>
      <c r="J30" s="49"/>
      <c r="K30" s="51"/>
    </row>
    <row r="31" spans="1:11" s="4" customFormat="1" x14ac:dyDescent="0.25">
      <c r="A31" s="18">
        <v>21</v>
      </c>
      <c r="B31" s="13" t="s">
        <v>31</v>
      </c>
      <c r="C31" s="7" t="s">
        <v>32</v>
      </c>
      <c r="D31" s="9" t="s">
        <v>9</v>
      </c>
      <c r="E31" s="47"/>
      <c r="F31" s="48">
        <f>56600</f>
        <v>56600</v>
      </c>
      <c r="G31" s="49"/>
      <c r="H31" s="50"/>
      <c r="I31" s="48"/>
      <c r="J31" s="49"/>
      <c r="K31" s="51"/>
    </row>
    <row r="32" spans="1:11" s="4" customFormat="1" x14ac:dyDescent="0.25">
      <c r="A32" s="18">
        <v>22</v>
      </c>
      <c r="B32" s="13" t="s">
        <v>36</v>
      </c>
      <c r="C32" s="7" t="s">
        <v>37</v>
      </c>
      <c r="D32" s="9" t="s">
        <v>9</v>
      </c>
      <c r="E32" s="47"/>
      <c r="F32" s="48"/>
      <c r="G32" s="49"/>
      <c r="H32" s="50"/>
      <c r="I32" s="48">
        <f>326900+2959380</f>
        <v>3286280</v>
      </c>
      <c r="J32" s="49">
        <v>137780</v>
      </c>
      <c r="K32" s="51"/>
    </row>
    <row r="33" spans="1:11" s="4" customFormat="1" x14ac:dyDescent="0.25">
      <c r="A33" s="18">
        <v>23</v>
      </c>
      <c r="B33" s="13" t="s">
        <v>38</v>
      </c>
      <c r="C33" s="7" t="s">
        <v>39</v>
      </c>
      <c r="D33" s="9" t="s">
        <v>9</v>
      </c>
      <c r="E33" s="47"/>
      <c r="F33" s="48">
        <v>225171</v>
      </c>
      <c r="G33" s="49"/>
      <c r="H33" s="50"/>
      <c r="I33" s="48"/>
      <c r="J33" s="49"/>
      <c r="K33" s="51"/>
    </row>
    <row r="34" spans="1:11" s="4" customFormat="1" x14ac:dyDescent="0.25">
      <c r="A34" s="18">
        <v>24</v>
      </c>
      <c r="B34" s="13" t="s">
        <v>41</v>
      </c>
      <c r="C34" s="7" t="s">
        <v>40</v>
      </c>
      <c r="D34" s="9" t="s">
        <v>9</v>
      </c>
      <c r="E34" s="47"/>
      <c r="F34" s="48"/>
      <c r="G34" s="49"/>
      <c r="H34" s="50"/>
      <c r="I34" s="48"/>
      <c r="J34" s="49"/>
      <c r="K34" s="51"/>
    </row>
    <row r="35" spans="1:11" s="4" customFormat="1" x14ac:dyDescent="0.25">
      <c r="A35" s="18">
        <v>25</v>
      </c>
      <c r="B35" s="13" t="s">
        <v>42</v>
      </c>
      <c r="C35" s="7" t="s">
        <v>43</v>
      </c>
      <c r="D35" s="9" t="s">
        <v>9</v>
      </c>
      <c r="E35" s="47"/>
      <c r="F35" s="48"/>
      <c r="G35" s="49"/>
      <c r="H35" s="50"/>
      <c r="I35" s="48"/>
      <c r="J35" s="49"/>
      <c r="K35" s="51"/>
    </row>
    <row r="36" spans="1:11" s="4" customFormat="1" x14ac:dyDescent="0.25">
      <c r="A36" s="18">
        <v>26</v>
      </c>
      <c r="B36" s="13" t="s">
        <v>44</v>
      </c>
      <c r="C36" s="7" t="s">
        <v>45</v>
      </c>
      <c r="D36" s="9" t="s">
        <v>9</v>
      </c>
      <c r="E36" s="47"/>
      <c r="F36" s="48"/>
      <c r="G36" s="49"/>
      <c r="H36" s="50"/>
      <c r="I36" s="48">
        <f>409840+33280</f>
        <v>443120</v>
      </c>
      <c r="J36" s="49">
        <v>62960</v>
      </c>
      <c r="K36" s="51"/>
    </row>
    <row r="37" spans="1:11" s="5" customFormat="1" x14ac:dyDescent="0.25">
      <c r="A37" s="18">
        <v>27</v>
      </c>
      <c r="B37" s="12" t="s">
        <v>44</v>
      </c>
      <c r="C37" s="6" t="s">
        <v>45</v>
      </c>
      <c r="D37" s="8" t="s">
        <v>5</v>
      </c>
      <c r="E37" s="47"/>
      <c r="F37" s="48"/>
      <c r="G37" s="49"/>
      <c r="H37" s="50"/>
      <c r="I37" s="48"/>
      <c r="J37" s="49"/>
      <c r="K37" s="51"/>
    </row>
    <row r="38" spans="1:11" s="5" customFormat="1" x14ac:dyDescent="0.25">
      <c r="A38" s="18">
        <v>28</v>
      </c>
      <c r="B38" s="13" t="s">
        <v>44</v>
      </c>
      <c r="C38" s="7" t="s">
        <v>108</v>
      </c>
      <c r="D38" s="9" t="s">
        <v>9</v>
      </c>
      <c r="E38" s="47"/>
      <c r="F38" s="48"/>
      <c r="G38" s="49"/>
      <c r="H38" s="50"/>
      <c r="I38" s="48"/>
      <c r="J38" s="49"/>
      <c r="K38" s="51"/>
    </row>
    <row r="39" spans="1:11" s="5" customFormat="1" x14ac:dyDescent="0.25">
      <c r="A39" s="18">
        <v>29</v>
      </c>
      <c r="B39" s="12" t="s">
        <v>44</v>
      </c>
      <c r="C39" s="6" t="s">
        <v>108</v>
      </c>
      <c r="D39" s="8" t="s">
        <v>5</v>
      </c>
      <c r="E39" s="47"/>
      <c r="F39" s="48"/>
      <c r="G39" s="49"/>
      <c r="H39" s="50"/>
      <c r="I39" s="48"/>
      <c r="J39" s="49"/>
      <c r="K39" s="51"/>
    </row>
    <row r="40" spans="1:11" s="4" customFormat="1" x14ac:dyDescent="0.25">
      <c r="A40" s="18">
        <v>30</v>
      </c>
      <c r="B40" s="13" t="s">
        <v>46</v>
      </c>
      <c r="C40" s="7" t="s">
        <v>47</v>
      </c>
      <c r="D40" s="9" t="s">
        <v>9</v>
      </c>
      <c r="E40" s="47"/>
      <c r="F40" s="48"/>
      <c r="G40" s="49"/>
      <c r="H40" s="50"/>
      <c r="I40" s="48"/>
      <c r="J40" s="49"/>
      <c r="K40" s="51"/>
    </row>
    <row r="41" spans="1:11" s="5" customFormat="1" x14ac:dyDescent="0.25">
      <c r="A41" s="18">
        <v>31</v>
      </c>
      <c r="B41" s="12" t="s">
        <v>48</v>
      </c>
      <c r="C41" s="6" t="s">
        <v>49</v>
      </c>
      <c r="D41" s="8" t="s">
        <v>5</v>
      </c>
      <c r="E41" s="47"/>
      <c r="F41" s="48"/>
      <c r="G41" s="49"/>
      <c r="H41" s="50"/>
      <c r="I41" s="48"/>
      <c r="J41" s="49"/>
      <c r="K41" s="51"/>
    </row>
    <row r="42" spans="1:11" s="4" customFormat="1" x14ac:dyDescent="0.25">
      <c r="A42" s="18">
        <v>32</v>
      </c>
      <c r="B42" s="13" t="s">
        <v>50</v>
      </c>
      <c r="C42" s="7" t="s">
        <v>51</v>
      </c>
      <c r="D42" s="9" t="s">
        <v>9</v>
      </c>
      <c r="E42" s="47"/>
      <c r="F42" s="48"/>
      <c r="G42" s="49"/>
      <c r="H42" s="50"/>
      <c r="I42" s="48"/>
      <c r="J42" s="49"/>
      <c r="K42" s="51"/>
    </row>
    <row r="43" spans="1:11" s="5" customFormat="1" x14ac:dyDescent="0.25">
      <c r="A43" s="18">
        <v>33</v>
      </c>
      <c r="B43" s="12" t="s">
        <v>50</v>
      </c>
      <c r="C43" s="6" t="s">
        <v>51</v>
      </c>
      <c r="D43" s="8" t="s">
        <v>5</v>
      </c>
      <c r="E43" s="47"/>
      <c r="F43" s="48"/>
      <c r="G43" s="49"/>
      <c r="H43" s="50"/>
      <c r="I43" s="48"/>
      <c r="J43" s="49"/>
      <c r="K43" s="51"/>
    </row>
    <row r="44" spans="1:11" s="4" customFormat="1" x14ac:dyDescent="0.25">
      <c r="A44" s="18">
        <v>34</v>
      </c>
      <c r="B44" s="13" t="s">
        <v>52</v>
      </c>
      <c r="C44" s="7" t="s">
        <v>53</v>
      </c>
      <c r="D44" s="9" t="s">
        <v>9</v>
      </c>
      <c r="E44" s="47"/>
      <c r="F44" s="48"/>
      <c r="G44" s="49"/>
      <c r="H44" s="50"/>
      <c r="I44" s="48"/>
      <c r="J44" s="49"/>
      <c r="K44" s="51"/>
    </row>
    <row r="45" spans="1:11" s="5" customFormat="1" x14ac:dyDescent="0.25">
      <c r="A45" s="18">
        <v>35</v>
      </c>
      <c r="B45" s="12" t="s">
        <v>52</v>
      </c>
      <c r="C45" s="6" t="s">
        <v>53</v>
      </c>
      <c r="D45" s="8" t="s">
        <v>5</v>
      </c>
      <c r="E45" s="47"/>
      <c r="F45" s="48"/>
      <c r="G45" s="49"/>
      <c r="H45" s="50"/>
      <c r="I45" s="48"/>
      <c r="J45" s="49"/>
      <c r="K45" s="51"/>
    </row>
    <row r="46" spans="1:11" s="4" customFormat="1" x14ac:dyDescent="0.25">
      <c r="A46" s="18">
        <v>36</v>
      </c>
      <c r="B46" s="13" t="s">
        <v>54</v>
      </c>
      <c r="C46" s="7" t="s">
        <v>55</v>
      </c>
      <c r="D46" s="9" t="s">
        <v>9</v>
      </c>
      <c r="E46" s="47"/>
      <c r="F46" s="48"/>
      <c r="G46" s="49"/>
      <c r="H46" s="50"/>
      <c r="I46" s="48"/>
      <c r="J46" s="49"/>
      <c r="K46" s="51"/>
    </row>
    <row r="47" spans="1:11" s="5" customFormat="1" x14ac:dyDescent="0.25">
      <c r="A47" s="18">
        <v>37</v>
      </c>
      <c r="B47" s="12" t="s">
        <v>54</v>
      </c>
      <c r="C47" s="6" t="s">
        <v>55</v>
      </c>
      <c r="D47" s="8" t="s">
        <v>5</v>
      </c>
      <c r="E47" s="47"/>
      <c r="F47" s="48"/>
      <c r="G47" s="49"/>
      <c r="H47" s="50"/>
      <c r="I47" s="48"/>
      <c r="J47" s="49"/>
      <c r="K47" s="51"/>
    </row>
    <row r="48" spans="1:11" s="4" customFormat="1" x14ac:dyDescent="0.25">
      <c r="A48" s="18">
        <v>38</v>
      </c>
      <c r="B48" s="13" t="s">
        <v>56</v>
      </c>
      <c r="C48" s="7" t="s">
        <v>57</v>
      </c>
      <c r="D48" s="9" t="s">
        <v>9</v>
      </c>
      <c r="E48" s="47"/>
      <c r="F48" s="48"/>
      <c r="G48" s="49"/>
      <c r="H48" s="50"/>
      <c r="I48" s="48"/>
      <c r="J48" s="49">
        <v>876590</v>
      </c>
      <c r="K48" s="51"/>
    </row>
    <row r="49" spans="1:11" s="4" customFormat="1" x14ac:dyDescent="0.25">
      <c r="A49" s="18">
        <v>39</v>
      </c>
      <c r="B49" s="13" t="s">
        <v>56</v>
      </c>
      <c r="C49" s="7" t="s">
        <v>58</v>
      </c>
      <c r="D49" s="9" t="s">
        <v>9</v>
      </c>
      <c r="E49" s="47"/>
      <c r="F49" s="48"/>
      <c r="G49" s="49"/>
      <c r="H49" s="50"/>
      <c r="I49" s="48"/>
      <c r="J49" s="49">
        <f>340880+284180+9520+1620+2841614</f>
        <v>3477814</v>
      </c>
      <c r="K49" s="51"/>
    </row>
    <row r="50" spans="1:11" s="4" customFormat="1" x14ac:dyDescent="0.25">
      <c r="A50" s="18">
        <v>40</v>
      </c>
      <c r="B50" s="13" t="s">
        <v>56</v>
      </c>
      <c r="C50" s="7" t="s">
        <v>59</v>
      </c>
      <c r="D50" s="9" t="s">
        <v>9</v>
      </c>
      <c r="E50" s="47"/>
      <c r="F50" s="48"/>
      <c r="G50" s="49"/>
      <c r="H50" s="50"/>
      <c r="I50" s="48"/>
      <c r="J50" s="49"/>
      <c r="K50" s="51"/>
    </row>
    <row r="51" spans="1:11" s="4" customFormat="1" x14ac:dyDescent="0.25">
      <c r="A51" s="18">
        <v>41</v>
      </c>
      <c r="B51" s="13" t="s">
        <v>60</v>
      </c>
      <c r="C51" s="7" t="s">
        <v>61</v>
      </c>
      <c r="D51" s="9" t="s">
        <v>9</v>
      </c>
      <c r="E51" s="47"/>
      <c r="F51" s="48"/>
      <c r="G51" s="49"/>
      <c r="H51" s="50"/>
      <c r="I51" s="48"/>
      <c r="J51" s="49">
        <v>1987741</v>
      </c>
      <c r="K51" s="51"/>
    </row>
    <row r="52" spans="1:11" s="4" customFormat="1" x14ac:dyDescent="0.25">
      <c r="A52" s="18">
        <v>42</v>
      </c>
      <c r="B52" s="13" t="s">
        <v>62</v>
      </c>
      <c r="C52" s="7" t="s">
        <v>64</v>
      </c>
      <c r="D52" s="9" t="s">
        <v>9</v>
      </c>
      <c r="E52" s="47">
        <v>8192670</v>
      </c>
      <c r="F52" s="48"/>
      <c r="G52" s="49"/>
      <c r="H52" s="50"/>
      <c r="I52" s="48"/>
      <c r="J52" s="49"/>
      <c r="K52" s="51"/>
    </row>
    <row r="53" spans="1:11" s="4" customFormat="1" x14ac:dyDescent="0.25">
      <c r="A53" s="18">
        <v>43</v>
      </c>
      <c r="B53" s="13" t="s">
        <v>63</v>
      </c>
      <c r="C53" s="7" t="s">
        <v>65</v>
      </c>
      <c r="D53" s="9" t="s">
        <v>9</v>
      </c>
      <c r="E53" s="47"/>
      <c r="F53" s="48"/>
      <c r="G53" s="49"/>
      <c r="H53" s="50"/>
      <c r="I53" s="48">
        <v>890020</v>
      </c>
      <c r="J53" s="49"/>
      <c r="K53" s="51"/>
    </row>
    <row r="54" spans="1:11" s="4" customFormat="1" x14ac:dyDescent="0.25">
      <c r="A54" s="18">
        <v>44</v>
      </c>
      <c r="B54" s="13" t="s">
        <v>66</v>
      </c>
      <c r="C54" s="7" t="s">
        <v>67</v>
      </c>
      <c r="D54" s="9" t="s">
        <v>9</v>
      </c>
      <c r="E54" s="47"/>
      <c r="F54" s="48"/>
      <c r="G54" s="49"/>
      <c r="H54" s="50"/>
      <c r="I54" s="48"/>
      <c r="J54" s="49">
        <v>89758121</v>
      </c>
      <c r="K54" s="51"/>
    </row>
    <row r="55" spans="1:11" s="4" customFormat="1" x14ac:dyDescent="0.25">
      <c r="A55" s="18">
        <v>45</v>
      </c>
      <c r="B55" s="13" t="s">
        <v>68</v>
      </c>
      <c r="C55" s="7" t="s">
        <v>69</v>
      </c>
      <c r="D55" s="9" t="s">
        <v>9</v>
      </c>
      <c r="E55" s="47"/>
      <c r="F55" s="48"/>
      <c r="G55" s="49"/>
      <c r="H55" s="50"/>
      <c r="I55" s="48">
        <v>3589700</v>
      </c>
      <c r="J55" s="49"/>
      <c r="K55" s="51"/>
    </row>
    <row r="56" spans="1:11" s="4" customFormat="1" x14ac:dyDescent="0.25">
      <c r="A56" s="18">
        <v>46</v>
      </c>
      <c r="B56" s="13" t="s">
        <v>70</v>
      </c>
      <c r="C56" s="7" t="s">
        <v>71</v>
      </c>
      <c r="D56" s="9" t="s">
        <v>9</v>
      </c>
      <c r="E56" s="47"/>
      <c r="F56" s="48"/>
      <c r="G56" s="49"/>
      <c r="H56" s="50"/>
      <c r="I56" s="48"/>
      <c r="J56" s="49">
        <v>338580</v>
      </c>
      <c r="K56" s="51"/>
    </row>
    <row r="57" spans="1:11" s="4" customFormat="1" x14ac:dyDescent="0.25">
      <c r="A57" s="18">
        <v>47</v>
      </c>
      <c r="B57" s="13" t="s">
        <v>70</v>
      </c>
      <c r="C57" s="7" t="s">
        <v>107</v>
      </c>
      <c r="D57" s="9" t="s">
        <v>9</v>
      </c>
      <c r="E57" s="47"/>
      <c r="F57" s="48"/>
      <c r="G57" s="49"/>
      <c r="H57" s="50"/>
      <c r="I57" s="48"/>
      <c r="J57" s="49">
        <v>834200</v>
      </c>
      <c r="K57" s="51"/>
    </row>
    <row r="58" spans="1:11" s="5" customFormat="1" x14ac:dyDescent="0.25">
      <c r="A58" s="18">
        <v>48</v>
      </c>
      <c r="B58" s="12" t="s">
        <v>70</v>
      </c>
      <c r="C58" s="6" t="s">
        <v>107</v>
      </c>
      <c r="D58" s="8" t="s">
        <v>5</v>
      </c>
      <c r="E58" s="47"/>
      <c r="F58" s="48"/>
      <c r="G58" s="49"/>
      <c r="H58" s="50"/>
      <c r="I58" s="48"/>
      <c r="J58" s="49"/>
      <c r="K58" s="51"/>
    </row>
    <row r="59" spans="1:11" s="4" customFormat="1" x14ac:dyDescent="0.25">
      <c r="A59" s="18">
        <v>49</v>
      </c>
      <c r="B59" s="13" t="s">
        <v>110</v>
      </c>
      <c r="C59" s="7" t="s">
        <v>111</v>
      </c>
      <c r="D59" s="9" t="s">
        <v>9</v>
      </c>
      <c r="E59" s="47"/>
      <c r="F59" s="48"/>
      <c r="G59" s="49"/>
      <c r="H59" s="50">
        <v>138060</v>
      </c>
      <c r="I59" s="48"/>
      <c r="J59" s="49">
        <v>2093380</v>
      </c>
      <c r="K59" s="51"/>
    </row>
    <row r="60" spans="1:11" s="5" customFormat="1" x14ac:dyDescent="0.25">
      <c r="A60" s="18">
        <v>50</v>
      </c>
      <c r="B60" s="12" t="s">
        <v>110</v>
      </c>
      <c r="C60" s="6" t="s">
        <v>111</v>
      </c>
      <c r="D60" s="8" t="s">
        <v>5</v>
      </c>
      <c r="E60" s="47"/>
      <c r="F60" s="48"/>
      <c r="G60" s="49"/>
      <c r="H60" s="50"/>
      <c r="I60" s="48"/>
      <c r="J60" s="49"/>
      <c r="K60" s="51"/>
    </row>
    <row r="61" spans="1:11" s="4" customFormat="1" x14ac:dyDescent="0.25">
      <c r="A61" s="18">
        <v>51</v>
      </c>
      <c r="B61" s="13" t="s">
        <v>72</v>
      </c>
      <c r="C61" s="7" t="s">
        <v>73</v>
      </c>
      <c r="D61" s="9" t="s">
        <v>9</v>
      </c>
      <c r="E61" s="47"/>
      <c r="F61" s="48"/>
      <c r="G61" s="49"/>
      <c r="H61" s="50"/>
      <c r="I61" s="48"/>
      <c r="J61" s="49">
        <v>1708120</v>
      </c>
      <c r="K61" s="51"/>
    </row>
    <row r="62" spans="1:11" s="4" customFormat="1" x14ac:dyDescent="0.25">
      <c r="A62" s="18">
        <v>52</v>
      </c>
      <c r="B62" s="13" t="s">
        <v>74</v>
      </c>
      <c r="C62" s="7" t="s">
        <v>75</v>
      </c>
      <c r="D62" s="9" t="s">
        <v>9</v>
      </c>
      <c r="E62" s="47"/>
      <c r="F62" s="48"/>
      <c r="G62" s="49"/>
      <c r="H62" s="49">
        <v>6567339</v>
      </c>
      <c r="I62" s="48"/>
      <c r="J62" s="49">
        <v>755880</v>
      </c>
      <c r="K62" s="51"/>
    </row>
    <row r="63" spans="1:11" s="5" customFormat="1" x14ac:dyDescent="0.25">
      <c r="A63" s="18">
        <v>53</v>
      </c>
      <c r="B63" s="12" t="s">
        <v>74</v>
      </c>
      <c r="C63" s="6" t="s">
        <v>75</v>
      </c>
      <c r="D63" s="8" t="s">
        <v>5</v>
      </c>
      <c r="E63" s="47"/>
      <c r="F63" s="48"/>
      <c r="G63" s="49"/>
      <c r="H63" s="50"/>
      <c r="I63" s="48"/>
      <c r="J63" s="49"/>
      <c r="K63" s="51"/>
    </row>
    <row r="64" spans="1:11" s="4" customFormat="1" x14ac:dyDescent="0.25">
      <c r="A64" s="18">
        <v>54</v>
      </c>
      <c r="B64" s="13" t="s">
        <v>76</v>
      </c>
      <c r="C64" s="7" t="s">
        <v>77</v>
      </c>
      <c r="D64" s="9" t="s">
        <v>9</v>
      </c>
      <c r="E64" s="47"/>
      <c r="F64" s="48"/>
      <c r="G64" s="49"/>
      <c r="H64" s="50"/>
      <c r="I64" s="48"/>
      <c r="J64" s="49"/>
      <c r="K64" s="51"/>
    </row>
    <row r="65" spans="1:11" s="5" customFormat="1" x14ac:dyDescent="0.25">
      <c r="A65" s="18">
        <v>55</v>
      </c>
      <c r="B65" s="12" t="s">
        <v>76</v>
      </c>
      <c r="C65" s="6" t="s">
        <v>115</v>
      </c>
      <c r="D65" s="8" t="s">
        <v>5</v>
      </c>
      <c r="E65" s="47"/>
      <c r="F65" s="48"/>
      <c r="G65" s="49"/>
      <c r="H65" s="50"/>
      <c r="I65" s="48"/>
      <c r="J65" s="49"/>
      <c r="K65" s="51"/>
    </row>
    <row r="66" spans="1:11" s="4" customFormat="1" x14ac:dyDescent="0.25">
      <c r="A66" s="18">
        <v>56</v>
      </c>
      <c r="B66" s="13" t="s">
        <v>78</v>
      </c>
      <c r="C66" s="7" t="s">
        <v>79</v>
      </c>
      <c r="D66" s="9" t="s">
        <v>9</v>
      </c>
      <c r="E66" s="47"/>
      <c r="F66" s="48"/>
      <c r="G66" s="49"/>
      <c r="H66" s="50"/>
      <c r="I66" s="48"/>
      <c r="J66" s="49">
        <v>65781</v>
      </c>
      <c r="K66" s="51"/>
    </row>
    <row r="67" spans="1:11" s="5" customFormat="1" x14ac:dyDescent="0.25">
      <c r="A67" s="18">
        <v>57</v>
      </c>
      <c r="B67" s="12" t="s">
        <v>78</v>
      </c>
      <c r="C67" s="6" t="s">
        <v>79</v>
      </c>
      <c r="D67" s="8" t="s">
        <v>5</v>
      </c>
      <c r="E67" s="47"/>
      <c r="F67" s="48"/>
      <c r="G67" s="49"/>
      <c r="H67" s="50"/>
      <c r="I67" s="48"/>
      <c r="J67" s="49"/>
      <c r="K67" s="51"/>
    </row>
    <row r="68" spans="1:11" s="5" customFormat="1" x14ac:dyDescent="0.25">
      <c r="A68" s="18">
        <v>58</v>
      </c>
      <c r="B68" s="12" t="s">
        <v>80</v>
      </c>
      <c r="C68" s="6" t="s">
        <v>81</v>
      </c>
      <c r="D68" s="8" t="s">
        <v>5</v>
      </c>
      <c r="E68" s="47"/>
      <c r="F68" s="48"/>
      <c r="G68" s="49"/>
      <c r="H68" s="50"/>
      <c r="I68" s="48"/>
      <c r="J68" s="49">
        <v>50932</v>
      </c>
      <c r="K68" s="51"/>
    </row>
    <row r="69" spans="1:11" s="4" customFormat="1" x14ac:dyDescent="0.25">
      <c r="A69" s="18">
        <v>59</v>
      </c>
      <c r="B69" s="13" t="s">
        <v>82</v>
      </c>
      <c r="C69" s="7" t="s">
        <v>83</v>
      </c>
      <c r="D69" s="9" t="s">
        <v>9</v>
      </c>
      <c r="E69" s="47"/>
      <c r="F69" s="48"/>
      <c r="G69" s="49"/>
      <c r="H69" s="50"/>
      <c r="I69" s="48"/>
      <c r="J69" s="49"/>
      <c r="K69" s="51"/>
    </row>
    <row r="70" spans="1:11" s="5" customFormat="1" x14ac:dyDescent="0.25">
      <c r="A70" s="18">
        <v>60</v>
      </c>
      <c r="B70" s="12" t="s">
        <v>82</v>
      </c>
      <c r="C70" s="6" t="s">
        <v>83</v>
      </c>
      <c r="D70" s="8" t="s">
        <v>5</v>
      </c>
      <c r="E70" s="47"/>
      <c r="F70" s="48"/>
      <c r="G70" s="49"/>
      <c r="H70" s="50"/>
      <c r="I70" s="48"/>
      <c r="J70" s="49"/>
      <c r="K70" s="51"/>
    </row>
    <row r="71" spans="1:11" s="4" customFormat="1" x14ac:dyDescent="0.25">
      <c r="A71" s="18">
        <v>61</v>
      </c>
      <c r="B71" s="13" t="s">
        <v>84</v>
      </c>
      <c r="C71" s="7" t="s">
        <v>116</v>
      </c>
      <c r="D71" s="9" t="s">
        <v>9</v>
      </c>
      <c r="E71" s="47"/>
      <c r="F71" s="48"/>
      <c r="G71" s="49"/>
      <c r="H71" s="50"/>
      <c r="I71" s="48"/>
      <c r="J71" s="49"/>
      <c r="K71" s="51"/>
    </row>
    <row r="72" spans="1:11" s="5" customFormat="1" x14ac:dyDescent="0.25">
      <c r="A72" s="18">
        <v>62</v>
      </c>
      <c r="B72" s="12" t="s">
        <v>84</v>
      </c>
      <c r="C72" s="6" t="s">
        <v>116</v>
      </c>
      <c r="D72" s="8" t="s">
        <v>5</v>
      </c>
      <c r="E72" s="47"/>
      <c r="F72" s="48"/>
      <c r="G72" s="49"/>
      <c r="H72" s="50"/>
      <c r="I72" s="48"/>
      <c r="J72" s="49"/>
      <c r="K72" s="51"/>
    </row>
    <row r="73" spans="1:11" s="4" customFormat="1" x14ac:dyDescent="0.25">
      <c r="A73" s="18">
        <v>63</v>
      </c>
      <c r="B73" s="13" t="s">
        <v>117</v>
      </c>
      <c r="C73" s="7" t="s">
        <v>118</v>
      </c>
      <c r="D73" s="9" t="s">
        <v>9</v>
      </c>
      <c r="E73" s="47"/>
      <c r="F73" s="48"/>
      <c r="G73" s="49"/>
      <c r="H73" s="50"/>
      <c r="I73" s="48"/>
      <c r="J73" s="49"/>
      <c r="K73" s="51"/>
    </row>
    <row r="74" spans="1:11" s="4" customFormat="1" x14ac:dyDescent="0.25">
      <c r="A74" s="18">
        <v>64</v>
      </c>
      <c r="B74" s="12" t="s">
        <v>117</v>
      </c>
      <c r="C74" s="6" t="s">
        <v>118</v>
      </c>
      <c r="D74" s="8" t="s">
        <v>5</v>
      </c>
      <c r="E74" s="47"/>
      <c r="F74" s="48"/>
      <c r="G74" s="49"/>
      <c r="H74" s="50"/>
      <c r="I74" s="48"/>
      <c r="J74" s="49"/>
      <c r="K74" s="51"/>
    </row>
    <row r="75" spans="1:11" s="4" customFormat="1" x14ac:dyDescent="0.25">
      <c r="A75" s="18">
        <v>65</v>
      </c>
      <c r="B75" s="13" t="s">
        <v>85</v>
      </c>
      <c r="C75" s="7" t="s">
        <v>119</v>
      </c>
      <c r="D75" s="9" t="s">
        <v>9</v>
      </c>
      <c r="E75" s="47"/>
      <c r="F75" s="48"/>
      <c r="G75" s="49"/>
      <c r="H75" s="50"/>
      <c r="I75" s="48">
        <v>1491260</v>
      </c>
      <c r="J75" s="49"/>
      <c r="K75" s="51"/>
    </row>
    <row r="76" spans="1:11" s="5" customFormat="1" x14ac:dyDescent="0.25">
      <c r="A76" s="18">
        <v>66</v>
      </c>
      <c r="B76" s="12" t="s">
        <v>85</v>
      </c>
      <c r="C76" s="6" t="s">
        <v>120</v>
      </c>
      <c r="D76" s="8" t="s">
        <v>5</v>
      </c>
      <c r="E76" s="47"/>
      <c r="F76" s="48"/>
      <c r="G76" s="49"/>
      <c r="H76" s="50"/>
      <c r="I76" s="69"/>
      <c r="J76" s="52"/>
      <c r="K76" s="51"/>
    </row>
    <row r="77" spans="1:11" s="5" customFormat="1" x14ac:dyDescent="0.25">
      <c r="A77" s="18">
        <v>67</v>
      </c>
      <c r="B77" s="13" t="s">
        <v>112</v>
      </c>
      <c r="C77" s="7" t="s">
        <v>113</v>
      </c>
      <c r="D77" s="9" t="s">
        <v>9</v>
      </c>
      <c r="E77" s="47"/>
      <c r="F77" s="48"/>
      <c r="G77" s="49"/>
      <c r="H77" s="50"/>
      <c r="I77" s="48"/>
      <c r="J77" s="49"/>
      <c r="K77" s="51"/>
    </row>
    <row r="78" spans="1:11" s="5" customFormat="1" x14ac:dyDescent="0.25">
      <c r="A78" s="18">
        <v>68</v>
      </c>
      <c r="B78" s="12" t="s">
        <v>112</v>
      </c>
      <c r="C78" s="6" t="s">
        <v>113</v>
      </c>
      <c r="D78" s="8" t="s">
        <v>5</v>
      </c>
      <c r="E78" s="47"/>
      <c r="F78" s="48"/>
      <c r="G78" s="49"/>
      <c r="H78" s="50"/>
      <c r="I78" s="48"/>
      <c r="J78" s="49"/>
      <c r="K78" s="51"/>
    </row>
    <row r="79" spans="1:11" s="4" customFormat="1" x14ac:dyDescent="0.25">
      <c r="A79" s="18">
        <v>69</v>
      </c>
      <c r="B79" s="13" t="s">
        <v>86</v>
      </c>
      <c r="C79" s="7" t="s">
        <v>121</v>
      </c>
      <c r="D79" s="9" t="s">
        <v>9</v>
      </c>
      <c r="E79" s="47"/>
      <c r="F79" s="48"/>
      <c r="G79" s="49"/>
      <c r="H79" s="50"/>
      <c r="I79" s="48">
        <v>2296360</v>
      </c>
      <c r="J79" s="49"/>
      <c r="K79" s="51"/>
    </row>
    <row r="80" spans="1:11" s="5" customFormat="1" x14ac:dyDescent="0.25">
      <c r="A80" s="18">
        <v>70</v>
      </c>
      <c r="B80" s="12" t="s">
        <v>86</v>
      </c>
      <c r="C80" s="6" t="s">
        <v>121</v>
      </c>
      <c r="D80" s="8" t="s">
        <v>5</v>
      </c>
      <c r="E80" s="47"/>
      <c r="F80" s="48"/>
      <c r="G80" s="49"/>
      <c r="H80" s="50"/>
      <c r="I80" s="48"/>
      <c r="J80" s="49"/>
      <c r="K80" s="51"/>
    </row>
    <row r="81" spans="1:11" s="4" customFormat="1" x14ac:dyDescent="0.25">
      <c r="A81" s="18">
        <v>71</v>
      </c>
      <c r="B81" s="13" t="s">
        <v>88</v>
      </c>
      <c r="C81" s="7" t="s">
        <v>87</v>
      </c>
      <c r="D81" s="9" t="s">
        <v>9</v>
      </c>
      <c r="E81" s="47"/>
      <c r="F81" s="48"/>
      <c r="G81" s="49"/>
      <c r="H81" s="50"/>
      <c r="I81" s="48"/>
      <c r="J81" s="49"/>
      <c r="K81" s="51"/>
    </row>
    <row r="82" spans="1:11" s="5" customFormat="1" ht="15.75" thickBot="1" x14ac:dyDescent="0.3">
      <c r="A82" s="19">
        <v>72</v>
      </c>
      <c r="B82" s="17" t="s">
        <v>88</v>
      </c>
      <c r="C82" s="11" t="s">
        <v>87</v>
      </c>
      <c r="D82" s="10" t="s">
        <v>5</v>
      </c>
      <c r="E82" s="53"/>
      <c r="F82" s="54"/>
      <c r="G82" s="55"/>
      <c r="H82" s="56"/>
      <c r="I82" s="54"/>
      <c r="J82" s="55"/>
      <c r="K82" s="57"/>
    </row>
    <row r="83" spans="1:11" ht="17.25" x14ac:dyDescent="0.25">
      <c r="F83" s="29" t="s">
        <v>98</v>
      </c>
      <c r="H83" s="29" t="s">
        <v>99</v>
      </c>
      <c r="K83" s="29" t="s">
        <v>100</v>
      </c>
    </row>
    <row r="86" spans="1:11" x14ac:dyDescent="0.25">
      <c r="H86" s="46" t="s">
        <v>130</v>
      </c>
      <c r="I86" s="29" t="s">
        <v>131</v>
      </c>
    </row>
  </sheetData>
  <mergeCells count="4">
    <mergeCell ref="E8:K8"/>
    <mergeCell ref="E9:F9"/>
    <mergeCell ref="G9:I9"/>
    <mergeCell ref="J9:K9"/>
  </mergeCells>
  <pageMargins left="0.7" right="0.7" top="0.75" bottom="0.75" header="0.3" footer="0.3"/>
  <pageSetup paperSize="8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zoomScaleNormal="100" workbookViewId="0">
      <pane ySplit="10" topLeftCell="A11" activePane="bottomLeft" state="frozen"/>
      <selection pane="bottomLeft" activeCell="P62" sqref="P62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25.5703125" style="29" bestFit="1" customWidth="1"/>
    <col min="6" max="6" width="20.42578125" style="29" customWidth="1"/>
    <col min="7" max="7" width="25.28515625" style="29" customWidth="1"/>
    <col min="8" max="8" width="23" style="29" customWidth="1"/>
    <col min="9" max="9" width="20" style="29" customWidth="1"/>
    <col min="10" max="10" width="23.7109375" style="29" bestFit="1" customWidth="1"/>
    <col min="11" max="11" width="24.7109375" style="29" customWidth="1"/>
  </cols>
  <sheetData>
    <row r="1" spans="1:11" ht="21" x14ac:dyDescent="0.35">
      <c r="A1" s="20" t="s">
        <v>101</v>
      </c>
    </row>
    <row r="3" spans="1:11" x14ac:dyDescent="0.25">
      <c r="A3" s="21" t="s">
        <v>102</v>
      </c>
      <c r="B3" s="22"/>
      <c r="C3" s="21"/>
    </row>
    <row r="4" spans="1:11" x14ac:dyDescent="0.25">
      <c r="A4" s="23" t="s">
        <v>103</v>
      </c>
      <c r="B4" s="24"/>
      <c r="C4" s="23"/>
    </row>
    <row r="5" spans="1:11" x14ac:dyDescent="0.25">
      <c r="A5" s="25"/>
      <c r="B5" s="26"/>
      <c r="C5" s="25"/>
    </row>
    <row r="6" spans="1:11" x14ac:dyDescent="0.25">
      <c r="A6" s="27" t="s">
        <v>104</v>
      </c>
      <c r="B6" s="26"/>
      <c r="C6" s="25"/>
    </row>
    <row r="7" spans="1:11" ht="15.75" thickBot="1" x14ac:dyDescent="0.3">
      <c r="A7" s="27" t="s">
        <v>105</v>
      </c>
      <c r="B7" s="26"/>
      <c r="C7" s="25"/>
    </row>
    <row r="8" spans="1:11" ht="15.75" thickBot="1" x14ac:dyDescent="0.3">
      <c r="A8" s="27" t="s">
        <v>114</v>
      </c>
      <c r="B8" s="3"/>
      <c r="C8" s="2"/>
      <c r="D8" s="2"/>
      <c r="E8" s="71" t="s">
        <v>8</v>
      </c>
      <c r="F8" s="72"/>
      <c r="G8" s="72"/>
      <c r="H8" s="72"/>
      <c r="I8" s="72"/>
      <c r="J8" s="72"/>
      <c r="K8" s="73"/>
    </row>
    <row r="9" spans="1:11" ht="15.75" thickBot="1" x14ac:dyDescent="0.3">
      <c r="B9" s="3"/>
      <c r="C9" s="2"/>
      <c r="D9" s="2"/>
      <c r="E9" s="74" t="s">
        <v>91</v>
      </c>
      <c r="F9" s="75"/>
      <c r="G9" s="74" t="s">
        <v>92</v>
      </c>
      <c r="H9" s="76"/>
      <c r="I9" s="75"/>
      <c r="J9" s="74" t="s">
        <v>94</v>
      </c>
      <c r="K9" s="77"/>
    </row>
    <row r="10" spans="1:11" ht="17.25" x14ac:dyDescent="0.25">
      <c r="A10" s="14" t="s">
        <v>0</v>
      </c>
      <c r="B10" s="15" t="s">
        <v>1</v>
      </c>
      <c r="C10" s="16" t="s">
        <v>2</v>
      </c>
      <c r="D10" s="28" t="s">
        <v>106</v>
      </c>
      <c r="E10" s="30" t="s">
        <v>89</v>
      </c>
      <c r="F10" s="31" t="s">
        <v>95</v>
      </c>
      <c r="G10" s="32" t="s">
        <v>96</v>
      </c>
      <c r="H10" s="33" t="s">
        <v>109</v>
      </c>
      <c r="I10" s="31" t="s">
        <v>90</v>
      </c>
      <c r="J10" s="32" t="s">
        <v>93</v>
      </c>
      <c r="K10" s="34" t="s">
        <v>97</v>
      </c>
    </row>
    <row r="11" spans="1:11" s="5" customFormat="1" x14ac:dyDescent="0.25">
      <c r="A11" s="18">
        <v>1</v>
      </c>
      <c r="B11" s="12" t="s">
        <v>3</v>
      </c>
      <c r="C11" s="6" t="s">
        <v>4</v>
      </c>
      <c r="D11" s="8" t="s">
        <v>5</v>
      </c>
      <c r="E11" s="35"/>
      <c r="F11" s="36"/>
      <c r="G11" s="37"/>
      <c r="H11" s="38"/>
      <c r="I11" s="36"/>
      <c r="J11" s="37"/>
      <c r="K11" s="39"/>
    </row>
    <row r="12" spans="1:11" s="4" customFormat="1" x14ac:dyDescent="0.25">
      <c r="A12" s="18">
        <v>2</v>
      </c>
      <c r="B12" s="13" t="s">
        <v>6</v>
      </c>
      <c r="C12" s="7" t="s">
        <v>7</v>
      </c>
      <c r="D12" s="9" t="s">
        <v>9</v>
      </c>
      <c r="E12" s="35"/>
      <c r="F12" s="36"/>
      <c r="G12" s="37"/>
      <c r="H12" s="38"/>
      <c r="I12" s="36"/>
      <c r="J12" s="37"/>
      <c r="K12" s="39"/>
    </row>
    <row r="13" spans="1:11" s="5" customFormat="1" x14ac:dyDescent="0.25">
      <c r="A13" s="18">
        <v>3</v>
      </c>
      <c r="B13" s="12" t="s">
        <v>6</v>
      </c>
      <c r="C13" s="6" t="s">
        <v>7</v>
      </c>
      <c r="D13" s="8" t="s">
        <v>5</v>
      </c>
      <c r="E13" s="35"/>
      <c r="F13" s="36"/>
      <c r="G13" s="37"/>
      <c r="H13" s="38"/>
      <c r="I13" s="36"/>
      <c r="J13" s="37"/>
      <c r="K13" s="39"/>
    </row>
    <row r="14" spans="1:11" s="5" customFormat="1" x14ac:dyDescent="0.25">
      <c r="A14" s="18">
        <v>4</v>
      </c>
      <c r="B14" s="12" t="s">
        <v>10</v>
      </c>
      <c r="C14" s="6" t="s">
        <v>11</v>
      </c>
      <c r="D14" s="8" t="s">
        <v>5</v>
      </c>
      <c r="E14" s="35"/>
      <c r="F14" s="36"/>
      <c r="G14" s="37"/>
      <c r="H14" s="38"/>
      <c r="I14" s="36"/>
      <c r="J14" s="37"/>
      <c r="K14" s="39"/>
    </row>
    <row r="15" spans="1:11" s="4" customFormat="1" x14ac:dyDescent="0.25">
      <c r="A15" s="18">
        <v>5</v>
      </c>
      <c r="B15" s="13" t="s">
        <v>12</v>
      </c>
      <c r="C15" s="7" t="s">
        <v>13</v>
      </c>
      <c r="D15" s="9" t="s">
        <v>9</v>
      </c>
      <c r="E15" s="35"/>
      <c r="F15" s="36"/>
      <c r="G15" s="37"/>
      <c r="H15" s="38"/>
      <c r="I15" s="36"/>
      <c r="J15" s="37" t="s">
        <v>128</v>
      </c>
      <c r="K15" s="39"/>
    </row>
    <row r="16" spans="1:11" s="5" customFormat="1" x14ac:dyDescent="0.25">
      <c r="A16" s="18">
        <v>6</v>
      </c>
      <c r="B16" s="12" t="s">
        <v>12</v>
      </c>
      <c r="C16" s="6" t="s">
        <v>13</v>
      </c>
      <c r="D16" s="8" t="s">
        <v>5</v>
      </c>
      <c r="E16" s="35"/>
      <c r="F16" s="36"/>
      <c r="G16" s="37"/>
      <c r="H16" s="38"/>
      <c r="I16" s="36"/>
      <c r="J16" s="37"/>
      <c r="K16" s="39"/>
    </row>
    <row r="17" spans="1:11" s="4" customFormat="1" x14ac:dyDescent="0.25">
      <c r="A17" s="18">
        <v>7</v>
      </c>
      <c r="B17" s="13" t="s">
        <v>14</v>
      </c>
      <c r="C17" s="7" t="s">
        <v>16</v>
      </c>
      <c r="D17" s="9" t="s">
        <v>9</v>
      </c>
      <c r="E17" s="35"/>
      <c r="F17" s="36"/>
      <c r="G17" s="37"/>
      <c r="H17" s="38"/>
      <c r="I17" s="36"/>
      <c r="J17" s="37"/>
      <c r="K17" s="39"/>
    </row>
    <row r="18" spans="1:11" s="5" customFormat="1" x14ac:dyDescent="0.25">
      <c r="A18" s="18">
        <v>8</v>
      </c>
      <c r="B18" s="12" t="s">
        <v>14</v>
      </c>
      <c r="C18" s="6" t="s">
        <v>16</v>
      </c>
      <c r="D18" s="8" t="s">
        <v>5</v>
      </c>
      <c r="E18" s="35"/>
      <c r="F18" s="36"/>
      <c r="G18" s="37"/>
      <c r="H18" s="38"/>
      <c r="I18" s="36"/>
      <c r="J18" s="37"/>
      <c r="K18" s="39"/>
    </row>
    <row r="19" spans="1:11" s="4" customFormat="1" x14ac:dyDescent="0.25">
      <c r="A19" s="18">
        <v>9</v>
      </c>
      <c r="B19" s="13" t="s">
        <v>15</v>
      </c>
      <c r="C19" s="7" t="s">
        <v>17</v>
      </c>
      <c r="D19" s="9" t="s">
        <v>9</v>
      </c>
      <c r="E19" s="35"/>
      <c r="F19" s="36"/>
      <c r="G19" s="37"/>
      <c r="H19" s="38"/>
      <c r="I19" s="36"/>
      <c r="J19" s="37"/>
      <c r="K19" s="39"/>
    </row>
    <row r="20" spans="1:11" s="5" customFormat="1" x14ac:dyDescent="0.25">
      <c r="A20" s="18">
        <v>10</v>
      </c>
      <c r="B20" s="12" t="s">
        <v>15</v>
      </c>
      <c r="C20" s="6" t="s">
        <v>17</v>
      </c>
      <c r="D20" s="8" t="s">
        <v>5</v>
      </c>
      <c r="E20" s="35"/>
      <c r="F20" s="36"/>
      <c r="G20" s="37"/>
      <c r="H20" s="38"/>
      <c r="I20" s="36"/>
      <c r="J20" s="37"/>
      <c r="K20" s="39"/>
    </row>
    <row r="21" spans="1:11" s="4" customFormat="1" x14ac:dyDescent="0.25">
      <c r="A21" s="18">
        <v>11</v>
      </c>
      <c r="B21" s="13" t="s">
        <v>18</v>
      </c>
      <c r="C21" s="7" t="s">
        <v>19</v>
      </c>
      <c r="D21" s="9" t="s">
        <v>9</v>
      </c>
      <c r="E21" s="35"/>
      <c r="F21" s="36"/>
      <c r="G21" s="37"/>
      <c r="H21" s="38"/>
      <c r="I21" s="36"/>
      <c r="J21" s="37"/>
      <c r="K21" s="39"/>
    </row>
    <row r="22" spans="1:11" s="5" customFormat="1" x14ac:dyDescent="0.25">
      <c r="A22" s="18">
        <v>12</v>
      </c>
      <c r="B22" s="12" t="s">
        <v>18</v>
      </c>
      <c r="C22" s="6" t="s">
        <v>19</v>
      </c>
      <c r="D22" s="8" t="s">
        <v>5</v>
      </c>
      <c r="E22" s="35"/>
      <c r="F22" s="36"/>
      <c r="G22" s="37"/>
      <c r="H22" s="38"/>
      <c r="I22" s="36"/>
      <c r="J22" s="37"/>
      <c r="K22" s="39"/>
    </row>
    <row r="23" spans="1:11" s="4" customFormat="1" x14ac:dyDescent="0.25">
      <c r="A23" s="18">
        <v>13</v>
      </c>
      <c r="B23" s="13" t="s">
        <v>20</v>
      </c>
      <c r="C23" s="7" t="s">
        <v>33</v>
      </c>
      <c r="D23" s="9" t="s">
        <v>9</v>
      </c>
      <c r="E23" s="35"/>
      <c r="F23" s="36"/>
      <c r="G23" s="37"/>
      <c r="H23" s="38"/>
      <c r="I23" s="36"/>
      <c r="J23" s="37"/>
      <c r="K23" s="39"/>
    </row>
    <row r="24" spans="1:11" s="4" customFormat="1" x14ac:dyDescent="0.25">
      <c r="A24" s="18">
        <v>14</v>
      </c>
      <c r="B24" s="13" t="s">
        <v>21</v>
      </c>
      <c r="C24" s="7" t="s">
        <v>34</v>
      </c>
      <c r="D24" s="9" t="s">
        <v>9</v>
      </c>
      <c r="E24" s="35"/>
      <c r="F24" s="36"/>
      <c r="G24" s="37"/>
      <c r="H24" s="38"/>
      <c r="I24" s="36"/>
      <c r="J24" s="37"/>
      <c r="K24" s="39"/>
    </row>
    <row r="25" spans="1:11" s="4" customFormat="1" x14ac:dyDescent="0.25">
      <c r="A25" s="18">
        <v>15</v>
      </c>
      <c r="B25" s="13" t="s">
        <v>22</v>
      </c>
      <c r="C25" s="7" t="s">
        <v>23</v>
      </c>
      <c r="D25" s="9" t="s">
        <v>9</v>
      </c>
      <c r="E25" s="35"/>
      <c r="F25" s="36"/>
      <c r="G25" s="37"/>
      <c r="H25" s="38"/>
      <c r="I25" s="36"/>
      <c r="J25" s="37"/>
      <c r="K25" s="39"/>
    </row>
    <row r="26" spans="1:11" s="4" customFormat="1" x14ac:dyDescent="0.25">
      <c r="A26" s="18">
        <v>16</v>
      </c>
      <c r="B26" s="13" t="s">
        <v>24</v>
      </c>
      <c r="C26" s="7" t="s">
        <v>35</v>
      </c>
      <c r="D26" s="9" t="s">
        <v>9</v>
      </c>
      <c r="E26" s="35"/>
      <c r="F26" s="36"/>
      <c r="G26" s="37"/>
      <c r="H26" s="38"/>
      <c r="I26" s="36"/>
      <c r="J26" s="37"/>
      <c r="K26" s="39"/>
    </row>
    <row r="27" spans="1:11" s="4" customFormat="1" x14ac:dyDescent="0.25">
      <c r="A27" s="18">
        <v>17</v>
      </c>
      <c r="B27" s="13" t="s">
        <v>25</v>
      </c>
      <c r="C27" s="7" t="s">
        <v>26</v>
      </c>
      <c r="D27" s="9" t="s">
        <v>9</v>
      </c>
      <c r="E27" s="35"/>
      <c r="F27" s="36"/>
      <c r="G27" s="37"/>
      <c r="H27" s="38">
        <v>1210315</v>
      </c>
      <c r="I27" s="36"/>
      <c r="J27" s="37"/>
      <c r="K27" s="39"/>
    </row>
    <row r="28" spans="1:11" s="4" customFormat="1" x14ac:dyDescent="0.25">
      <c r="A28" s="18">
        <v>18</v>
      </c>
      <c r="B28" s="13" t="s">
        <v>27</v>
      </c>
      <c r="C28" s="7" t="s">
        <v>28</v>
      </c>
      <c r="D28" s="9" t="s">
        <v>9</v>
      </c>
      <c r="E28" s="35"/>
      <c r="F28" s="36"/>
      <c r="G28" s="37"/>
      <c r="H28" s="38">
        <v>1210316</v>
      </c>
      <c r="I28" s="36"/>
      <c r="J28" s="37"/>
      <c r="K28" s="39"/>
    </row>
    <row r="29" spans="1:11" s="5" customFormat="1" x14ac:dyDescent="0.25">
      <c r="A29" s="18">
        <v>19</v>
      </c>
      <c r="B29" s="12" t="s">
        <v>27</v>
      </c>
      <c r="C29" s="6" t="s">
        <v>28</v>
      </c>
      <c r="D29" s="8" t="s">
        <v>5</v>
      </c>
      <c r="E29" s="35"/>
      <c r="F29" s="36"/>
      <c r="G29" s="37"/>
      <c r="H29" s="38"/>
      <c r="I29" s="36"/>
      <c r="J29" s="37"/>
      <c r="K29" s="39"/>
    </row>
    <row r="30" spans="1:11" s="4" customFormat="1" x14ac:dyDescent="0.25">
      <c r="A30" s="18">
        <v>20</v>
      </c>
      <c r="B30" s="13" t="s">
        <v>29</v>
      </c>
      <c r="C30" s="7" t="s">
        <v>30</v>
      </c>
      <c r="D30" s="9" t="s">
        <v>9</v>
      </c>
      <c r="E30" s="35"/>
      <c r="F30" s="36" t="s">
        <v>122</v>
      </c>
      <c r="G30" s="37"/>
      <c r="H30" s="38"/>
      <c r="I30" s="36"/>
      <c r="J30" s="37"/>
      <c r="K30" s="39"/>
    </row>
    <row r="31" spans="1:11" s="4" customFormat="1" x14ac:dyDescent="0.25">
      <c r="A31" s="18">
        <v>21</v>
      </c>
      <c r="B31" s="13" t="s">
        <v>31</v>
      </c>
      <c r="C31" s="7" t="s">
        <v>32</v>
      </c>
      <c r="D31" s="9" t="s">
        <v>9</v>
      </c>
      <c r="E31" s="35"/>
      <c r="F31" s="36" t="s">
        <v>123</v>
      </c>
      <c r="G31" s="37"/>
      <c r="H31" s="38"/>
      <c r="I31" s="36"/>
      <c r="J31" s="37"/>
      <c r="K31" s="39"/>
    </row>
    <row r="32" spans="1:11" s="4" customFormat="1" x14ac:dyDescent="0.25">
      <c r="A32" s="18">
        <v>22</v>
      </c>
      <c r="B32" s="13" t="s">
        <v>36</v>
      </c>
      <c r="C32" s="7" t="s">
        <v>37</v>
      </c>
      <c r="D32" s="9" t="s">
        <v>9</v>
      </c>
      <c r="E32" s="35"/>
      <c r="F32" s="36"/>
      <c r="G32" s="37"/>
      <c r="H32" s="38"/>
      <c r="I32" s="36">
        <v>12112</v>
      </c>
      <c r="J32" s="37">
        <v>12122</v>
      </c>
      <c r="K32" s="39"/>
    </row>
    <row r="33" spans="1:11" s="4" customFormat="1" x14ac:dyDescent="0.25">
      <c r="A33" s="18">
        <v>23</v>
      </c>
      <c r="B33" s="13" t="s">
        <v>38</v>
      </c>
      <c r="C33" s="7" t="s">
        <v>39</v>
      </c>
      <c r="D33" s="9" t="s">
        <v>9</v>
      </c>
      <c r="E33" s="35"/>
      <c r="F33" s="36" t="s">
        <v>124</v>
      </c>
      <c r="G33" s="37"/>
      <c r="H33" s="38"/>
      <c r="I33" s="36"/>
      <c r="J33" s="37"/>
      <c r="K33" s="39"/>
    </row>
    <row r="34" spans="1:11" s="4" customFormat="1" x14ac:dyDescent="0.25">
      <c r="A34" s="18">
        <v>24</v>
      </c>
      <c r="B34" s="13" t="s">
        <v>41</v>
      </c>
      <c r="C34" s="7" t="s">
        <v>40</v>
      </c>
      <c r="D34" s="9" t="s">
        <v>9</v>
      </c>
      <c r="E34" s="35"/>
      <c r="F34" s="36">
        <v>24013</v>
      </c>
      <c r="G34" s="37"/>
      <c r="H34" s="38"/>
      <c r="I34" s="36"/>
      <c r="J34" s="37"/>
      <c r="K34" s="39"/>
    </row>
    <row r="35" spans="1:11" s="4" customFormat="1" x14ac:dyDescent="0.25">
      <c r="A35" s="18">
        <v>25</v>
      </c>
      <c r="B35" s="13" t="s">
        <v>42</v>
      </c>
      <c r="C35" s="7" t="s">
        <v>43</v>
      </c>
      <c r="D35" s="9" t="s">
        <v>9</v>
      </c>
      <c r="E35" s="35"/>
      <c r="F35" s="36"/>
      <c r="G35" s="37"/>
      <c r="H35" s="38"/>
      <c r="I35" s="36"/>
      <c r="J35" s="37"/>
      <c r="K35" s="39"/>
    </row>
    <row r="36" spans="1:11" s="4" customFormat="1" x14ac:dyDescent="0.25">
      <c r="A36" s="18">
        <v>26</v>
      </c>
      <c r="B36" s="13" t="s">
        <v>44</v>
      </c>
      <c r="C36" s="7" t="s">
        <v>45</v>
      </c>
      <c r="D36" s="9" t="s">
        <v>9</v>
      </c>
      <c r="E36" s="35"/>
      <c r="F36" s="36"/>
      <c r="G36" s="37"/>
      <c r="H36" s="38"/>
      <c r="I36" s="36">
        <v>12115</v>
      </c>
      <c r="J36" s="37">
        <v>1213003</v>
      </c>
      <c r="K36" s="39"/>
    </row>
    <row r="37" spans="1:11" s="5" customFormat="1" x14ac:dyDescent="0.25">
      <c r="A37" s="18">
        <v>27</v>
      </c>
      <c r="B37" s="12" t="s">
        <v>44</v>
      </c>
      <c r="C37" s="6" t="s">
        <v>45</v>
      </c>
      <c r="D37" s="8" t="s">
        <v>5</v>
      </c>
      <c r="E37" s="35"/>
      <c r="F37" s="36"/>
      <c r="G37" s="37"/>
      <c r="H37" s="38"/>
      <c r="I37" s="36"/>
      <c r="J37" s="37"/>
      <c r="K37" s="39"/>
    </row>
    <row r="38" spans="1:11" s="5" customFormat="1" x14ac:dyDescent="0.25">
      <c r="A38" s="18">
        <v>28</v>
      </c>
      <c r="B38" s="13" t="s">
        <v>44</v>
      </c>
      <c r="C38" s="7" t="s">
        <v>108</v>
      </c>
      <c r="D38" s="9" t="s">
        <v>9</v>
      </c>
      <c r="E38" s="35"/>
      <c r="F38" s="36"/>
      <c r="G38" s="37"/>
      <c r="H38" s="38"/>
      <c r="I38" s="36"/>
      <c r="J38" s="37"/>
      <c r="K38" s="39"/>
    </row>
    <row r="39" spans="1:11" s="5" customFormat="1" x14ac:dyDescent="0.25">
      <c r="A39" s="18">
        <v>29</v>
      </c>
      <c r="B39" s="12" t="s">
        <v>44</v>
      </c>
      <c r="C39" s="6" t="s">
        <v>108</v>
      </c>
      <c r="D39" s="8" t="s">
        <v>5</v>
      </c>
      <c r="E39" s="35"/>
      <c r="F39" s="36"/>
      <c r="G39" s="37"/>
      <c r="H39" s="38"/>
      <c r="I39" s="36"/>
      <c r="J39" s="37"/>
      <c r="K39" s="39"/>
    </row>
    <row r="40" spans="1:11" s="4" customFormat="1" x14ac:dyDescent="0.25">
      <c r="A40" s="18">
        <v>30</v>
      </c>
      <c r="B40" s="13" t="s">
        <v>46</v>
      </c>
      <c r="C40" s="7" t="s">
        <v>47</v>
      </c>
      <c r="D40" s="9" t="s">
        <v>9</v>
      </c>
      <c r="E40" s="35"/>
      <c r="F40" s="36"/>
      <c r="G40" s="37"/>
      <c r="H40" s="38"/>
      <c r="I40" s="36"/>
      <c r="J40" s="37"/>
      <c r="K40" s="39"/>
    </row>
    <row r="41" spans="1:11" s="5" customFormat="1" x14ac:dyDescent="0.25">
      <c r="A41" s="18">
        <v>31</v>
      </c>
      <c r="B41" s="12" t="s">
        <v>48</v>
      </c>
      <c r="C41" s="6" t="s">
        <v>49</v>
      </c>
      <c r="D41" s="8" t="s">
        <v>5</v>
      </c>
      <c r="E41" s="35"/>
      <c r="F41" s="36"/>
      <c r="G41" s="37"/>
      <c r="H41" s="38"/>
      <c r="I41" s="36"/>
      <c r="J41" s="37"/>
      <c r="K41" s="39"/>
    </row>
    <row r="42" spans="1:11" s="4" customFormat="1" x14ac:dyDescent="0.25">
      <c r="A42" s="18">
        <v>32</v>
      </c>
      <c r="B42" s="13" t="s">
        <v>50</v>
      </c>
      <c r="C42" s="7" t="s">
        <v>51</v>
      </c>
      <c r="D42" s="9" t="s">
        <v>9</v>
      </c>
      <c r="E42" s="35"/>
      <c r="F42" s="36"/>
      <c r="G42" s="37"/>
      <c r="H42" s="38"/>
      <c r="I42" s="36"/>
      <c r="J42" s="37"/>
      <c r="K42" s="39"/>
    </row>
    <row r="43" spans="1:11" s="5" customFormat="1" x14ac:dyDescent="0.25">
      <c r="A43" s="18">
        <v>33</v>
      </c>
      <c r="B43" s="12" t="s">
        <v>50</v>
      </c>
      <c r="C43" s="6" t="s">
        <v>51</v>
      </c>
      <c r="D43" s="8" t="s">
        <v>5</v>
      </c>
      <c r="E43" s="35"/>
      <c r="F43" s="36"/>
      <c r="G43" s="37"/>
      <c r="H43" s="38"/>
      <c r="I43" s="36"/>
      <c r="J43" s="37"/>
      <c r="K43" s="39"/>
    </row>
    <row r="44" spans="1:11" s="4" customFormat="1" x14ac:dyDescent="0.25">
      <c r="A44" s="18">
        <v>34</v>
      </c>
      <c r="B44" s="13" t="s">
        <v>52</v>
      </c>
      <c r="C44" s="7" t="s">
        <v>53</v>
      </c>
      <c r="D44" s="9" t="s">
        <v>9</v>
      </c>
      <c r="E44" s="35"/>
      <c r="F44" s="36"/>
      <c r="G44" s="37"/>
      <c r="H44" s="38"/>
      <c r="I44" s="36"/>
      <c r="J44" s="37"/>
      <c r="K44" s="39"/>
    </row>
    <row r="45" spans="1:11" s="5" customFormat="1" x14ac:dyDescent="0.25">
      <c r="A45" s="18">
        <v>35</v>
      </c>
      <c r="B45" s="12" t="s">
        <v>52</v>
      </c>
      <c r="C45" s="6" t="s">
        <v>53</v>
      </c>
      <c r="D45" s="8" t="s">
        <v>5</v>
      </c>
      <c r="E45" s="35"/>
      <c r="F45" s="36"/>
      <c r="G45" s="37"/>
      <c r="H45" s="38"/>
      <c r="I45" s="36"/>
      <c r="J45" s="37"/>
      <c r="K45" s="39"/>
    </row>
    <row r="46" spans="1:11" s="4" customFormat="1" x14ac:dyDescent="0.25">
      <c r="A46" s="18">
        <v>36</v>
      </c>
      <c r="B46" s="13" t="s">
        <v>54</v>
      </c>
      <c r="C46" s="7" t="s">
        <v>55</v>
      </c>
      <c r="D46" s="9" t="s">
        <v>9</v>
      </c>
      <c r="E46" s="35"/>
      <c r="F46" s="36"/>
      <c r="G46" s="37"/>
      <c r="H46" s="38"/>
      <c r="I46" s="36"/>
      <c r="J46" s="37">
        <v>12110</v>
      </c>
      <c r="K46" s="39"/>
    </row>
    <row r="47" spans="1:11" s="5" customFormat="1" x14ac:dyDescent="0.25">
      <c r="A47" s="18">
        <v>37</v>
      </c>
      <c r="B47" s="12" t="s">
        <v>54</v>
      </c>
      <c r="C47" s="6" t="s">
        <v>55</v>
      </c>
      <c r="D47" s="8" t="s">
        <v>5</v>
      </c>
      <c r="E47" s="35"/>
      <c r="F47" s="36"/>
      <c r="G47" s="37"/>
      <c r="H47" s="38"/>
      <c r="I47" s="36"/>
      <c r="J47" s="37"/>
      <c r="K47" s="39"/>
    </row>
    <row r="48" spans="1:11" s="4" customFormat="1" x14ac:dyDescent="0.25">
      <c r="A48" s="18">
        <v>38</v>
      </c>
      <c r="B48" s="13" t="s">
        <v>56</v>
      </c>
      <c r="C48" s="7" t="s">
        <v>57</v>
      </c>
      <c r="D48" s="9" t="s">
        <v>9</v>
      </c>
      <c r="E48" s="35"/>
      <c r="F48" s="36"/>
      <c r="G48" s="37"/>
      <c r="H48" s="38"/>
      <c r="I48" s="36"/>
      <c r="J48" s="37">
        <v>12119</v>
      </c>
      <c r="K48" s="39"/>
    </row>
    <row r="49" spans="1:11" s="4" customFormat="1" x14ac:dyDescent="0.25">
      <c r="A49" s="18">
        <v>39</v>
      </c>
      <c r="B49" s="13" t="s">
        <v>56</v>
      </c>
      <c r="C49" s="7" t="s">
        <v>58</v>
      </c>
      <c r="D49" s="9" t="s">
        <v>9</v>
      </c>
      <c r="E49" s="35"/>
      <c r="F49" s="36"/>
      <c r="G49" s="37"/>
      <c r="H49" s="38"/>
      <c r="I49" s="36"/>
      <c r="J49" s="37" t="s">
        <v>125</v>
      </c>
      <c r="K49" s="39"/>
    </row>
    <row r="50" spans="1:11" s="4" customFormat="1" x14ac:dyDescent="0.25">
      <c r="A50" s="18">
        <v>40</v>
      </c>
      <c r="B50" s="13" t="s">
        <v>56</v>
      </c>
      <c r="C50" s="7" t="s">
        <v>59</v>
      </c>
      <c r="D50" s="9" t="s">
        <v>9</v>
      </c>
      <c r="E50" s="35"/>
      <c r="F50" s="36"/>
      <c r="G50" s="37"/>
      <c r="H50" s="38"/>
      <c r="I50" s="36"/>
      <c r="J50" s="37" t="s">
        <v>132</v>
      </c>
      <c r="K50" s="39"/>
    </row>
    <row r="51" spans="1:11" s="4" customFormat="1" x14ac:dyDescent="0.25">
      <c r="A51" s="18">
        <v>41</v>
      </c>
      <c r="B51" s="13" t="s">
        <v>60</v>
      </c>
      <c r="C51" s="7" t="s">
        <v>61</v>
      </c>
      <c r="D51" s="9" t="s">
        <v>9</v>
      </c>
      <c r="E51" s="35"/>
      <c r="F51" s="36"/>
      <c r="G51" s="37"/>
      <c r="H51" s="38"/>
      <c r="I51" s="36"/>
      <c r="J51" s="58" t="s">
        <v>133</v>
      </c>
      <c r="K51" s="39"/>
    </row>
    <row r="52" spans="1:11" s="4" customFormat="1" x14ac:dyDescent="0.25">
      <c r="A52" s="18">
        <v>42</v>
      </c>
      <c r="B52" s="13" t="s">
        <v>62</v>
      </c>
      <c r="C52" s="7" t="s">
        <v>64</v>
      </c>
      <c r="D52" s="9" t="s">
        <v>9</v>
      </c>
      <c r="E52" s="35" t="s">
        <v>126</v>
      </c>
      <c r="F52" s="36"/>
      <c r="G52" s="37"/>
      <c r="H52" s="38"/>
      <c r="I52" s="36"/>
      <c r="J52" s="37"/>
      <c r="K52" s="39"/>
    </row>
    <row r="53" spans="1:11" s="4" customFormat="1" x14ac:dyDescent="0.25">
      <c r="A53" s="18">
        <v>43</v>
      </c>
      <c r="B53" s="13" t="s">
        <v>63</v>
      </c>
      <c r="C53" s="7" t="s">
        <v>65</v>
      </c>
      <c r="D53" s="9" t="s">
        <v>9</v>
      </c>
      <c r="E53" s="35"/>
      <c r="F53" s="36"/>
      <c r="G53" s="37"/>
      <c r="H53" s="38"/>
      <c r="I53" s="36">
        <v>12114</v>
      </c>
      <c r="J53" s="37" t="s">
        <v>138</v>
      </c>
      <c r="K53" s="39"/>
    </row>
    <row r="54" spans="1:11" s="4" customFormat="1" x14ac:dyDescent="0.25">
      <c r="A54" s="18">
        <v>44</v>
      </c>
      <c r="B54" s="13" t="s">
        <v>66</v>
      </c>
      <c r="C54" s="7" t="s">
        <v>67</v>
      </c>
      <c r="D54" s="9" t="s">
        <v>9</v>
      </c>
      <c r="E54" s="35"/>
      <c r="F54" s="36"/>
      <c r="G54" s="37"/>
      <c r="H54" s="38"/>
      <c r="I54" s="36"/>
      <c r="J54" s="37">
        <v>12101</v>
      </c>
      <c r="K54" s="39"/>
    </row>
    <row r="55" spans="1:11" s="4" customFormat="1" x14ac:dyDescent="0.25">
      <c r="A55" s="18">
        <v>45</v>
      </c>
      <c r="B55" s="13" t="s">
        <v>68</v>
      </c>
      <c r="C55" s="7" t="s">
        <v>69</v>
      </c>
      <c r="D55" s="9" t="s">
        <v>9</v>
      </c>
      <c r="E55" s="35"/>
      <c r="F55" s="36"/>
      <c r="G55" s="37"/>
      <c r="H55" s="38"/>
      <c r="I55" s="36">
        <v>1213020</v>
      </c>
      <c r="J55" s="37"/>
      <c r="K55" s="39"/>
    </row>
    <row r="56" spans="1:11" s="4" customFormat="1" x14ac:dyDescent="0.25">
      <c r="A56" s="18">
        <v>46</v>
      </c>
      <c r="B56" s="13" t="s">
        <v>70</v>
      </c>
      <c r="C56" s="7" t="s">
        <v>71</v>
      </c>
      <c r="D56" s="9" t="s">
        <v>9</v>
      </c>
      <c r="E56" s="35"/>
      <c r="F56" s="36"/>
      <c r="G56" s="37"/>
      <c r="H56" s="38"/>
      <c r="I56" s="36"/>
      <c r="J56" s="37">
        <v>12160</v>
      </c>
      <c r="K56" s="39"/>
    </row>
    <row r="57" spans="1:11" s="4" customFormat="1" x14ac:dyDescent="0.25">
      <c r="A57" s="18">
        <v>47</v>
      </c>
      <c r="B57" s="13" t="s">
        <v>70</v>
      </c>
      <c r="C57" s="7" t="s">
        <v>107</v>
      </c>
      <c r="D57" s="9" t="s">
        <v>9</v>
      </c>
      <c r="E57" s="35"/>
      <c r="F57" s="36"/>
      <c r="G57" s="37"/>
      <c r="H57" s="38"/>
      <c r="I57" s="36"/>
      <c r="J57" s="37">
        <v>12133</v>
      </c>
      <c r="K57" s="39"/>
    </row>
    <row r="58" spans="1:11" s="5" customFormat="1" x14ac:dyDescent="0.25">
      <c r="A58" s="18">
        <v>48</v>
      </c>
      <c r="B58" s="12" t="s">
        <v>70</v>
      </c>
      <c r="C58" s="6" t="s">
        <v>107</v>
      </c>
      <c r="D58" s="8" t="s">
        <v>5</v>
      </c>
      <c r="E58" s="35"/>
      <c r="F58" s="36"/>
      <c r="G58" s="37"/>
      <c r="H58" s="38"/>
      <c r="I58" s="36"/>
      <c r="J58" s="37"/>
      <c r="K58" s="39"/>
    </row>
    <row r="59" spans="1:11" s="4" customFormat="1" x14ac:dyDescent="0.25">
      <c r="A59" s="18">
        <v>49</v>
      </c>
      <c r="B59" s="13" t="s">
        <v>110</v>
      </c>
      <c r="C59" s="7" t="s">
        <v>111</v>
      </c>
      <c r="D59" s="9" t="s">
        <v>9</v>
      </c>
      <c r="E59" s="35"/>
      <c r="F59" s="36"/>
      <c r="G59" s="37"/>
      <c r="H59" s="38">
        <v>1210319</v>
      </c>
      <c r="I59" s="36">
        <v>12129</v>
      </c>
      <c r="J59" s="37">
        <v>1213019</v>
      </c>
      <c r="K59" s="39"/>
    </row>
    <row r="60" spans="1:11" s="5" customFormat="1" x14ac:dyDescent="0.25">
      <c r="A60" s="18">
        <v>50</v>
      </c>
      <c r="B60" s="12" t="s">
        <v>110</v>
      </c>
      <c r="C60" s="6" t="s">
        <v>111</v>
      </c>
      <c r="D60" s="8" t="s">
        <v>5</v>
      </c>
      <c r="E60" s="35"/>
      <c r="F60" s="36"/>
      <c r="G60" s="37"/>
      <c r="H60" s="38"/>
      <c r="I60" s="36"/>
      <c r="J60" s="37"/>
      <c r="K60" s="39"/>
    </row>
    <row r="61" spans="1:11" s="4" customFormat="1" x14ac:dyDescent="0.25">
      <c r="A61" s="18">
        <v>51</v>
      </c>
      <c r="B61" s="13" t="s">
        <v>72</v>
      </c>
      <c r="C61" s="7" t="s">
        <v>73</v>
      </c>
      <c r="D61" s="9" t="s">
        <v>9</v>
      </c>
      <c r="E61" s="35"/>
      <c r="F61" s="36"/>
      <c r="G61" s="37"/>
      <c r="H61" s="38"/>
      <c r="I61" s="36"/>
      <c r="J61" s="37" t="s">
        <v>127</v>
      </c>
      <c r="K61" s="39"/>
    </row>
    <row r="62" spans="1:11" s="4" customFormat="1" x14ac:dyDescent="0.25">
      <c r="A62" s="18">
        <v>52</v>
      </c>
      <c r="B62" s="13" t="s">
        <v>74</v>
      </c>
      <c r="C62" s="7" t="s">
        <v>75</v>
      </c>
      <c r="D62" s="9" t="s">
        <v>9</v>
      </c>
      <c r="E62" s="35"/>
      <c r="F62" s="36"/>
      <c r="G62" s="37"/>
      <c r="H62" s="37" t="s">
        <v>137</v>
      </c>
      <c r="I62" s="36"/>
      <c r="J62" s="37">
        <v>12136</v>
      </c>
      <c r="K62" s="39"/>
    </row>
    <row r="63" spans="1:11" s="5" customFormat="1" x14ac:dyDescent="0.25">
      <c r="A63" s="18">
        <v>53</v>
      </c>
      <c r="B63" s="12" t="s">
        <v>74</v>
      </c>
      <c r="C63" s="6" t="s">
        <v>75</v>
      </c>
      <c r="D63" s="8" t="s">
        <v>5</v>
      </c>
      <c r="E63" s="35"/>
      <c r="F63" s="36"/>
      <c r="G63" s="37"/>
      <c r="H63" s="38"/>
      <c r="I63" s="36"/>
      <c r="J63" s="37"/>
      <c r="K63" s="39"/>
    </row>
    <row r="64" spans="1:11" s="4" customFormat="1" x14ac:dyDescent="0.25">
      <c r="A64" s="18">
        <v>54</v>
      </c>
      <c r="B64" s="13" t="s">
        <v>76</v>
      </c>
      <c r="C64" s="7" t="s">
        <v>77</v>
      </c>
      <c r="D64" s="9" t="s">
        <v>9</v>
      </c>
      <c r="E64" s="35"/>
      <c r="F64" s="36"/>
      <c r="G64" s="37"/>
      <c r="H64" s="38"/>
      <c r="I64" s="36"/>
      <c r="J64" s="37"/>
      <c r="K64" s="39"/>
    </row>
    <row r="65" spans="1:11" s="5" customFormat="1" x14ac:dyDescent="0.25">
      <c r="A65" s="18">
        <v>55</v>
      </c>
      <c r="B65" s="12" t="s">
        <v>76</v>
      </c>
      <c r="C65" s="6" t="s">
        <v>115</v>
      </c>
      <c r="D65" s="8" t="s">
        <v>5</v>
      </c>
      <c r="E65" s="35"/>
      <c r="F65" s="36"/>
      <c r="G65" s="37"/>
      <c r="H65" s="38"/>
      <c r="I65" s="36"/>
      <c r="J65" s="37"/>
      <c r="K65" s="39"/>
    </row>
    <row r="66" spans="1:11" s="4" customFormat="1" x14ac:dyDescent="0.25">
      <c r="A66" s="18">
        <v>56</v>
      </c>
      <c r="B66" s="13" t="s">
        <v>78</v>
      </c>
      <c r="C66" s="7" t="s">
        <v>79</v>
      </c>
      <c r="D66" s="9" t="s">
        <v>9</v>
      </c>
      <c r="E66" s="35"/>
      <c r="F66" s="36"/>
      <c r="G66" s="37"/>
      <c r="H66" s="38"/>
      <c r="I66" s="36"/>
      <c r="J66" s="37" t="s">
        <v>129</v>
      </c>
      <c r="K66" s="39"/>
    </row>
    <row r="67" spans="1:11" s="5" customFormat="1" x14ac:dyDescent="0.25">
      <c r="A67" s="18">
        <v>57</v>
      </c>
      <c r="B67" s="12" t="s">
        <v>78</v>
      </c>
      <c r="C67" s="6" t="s">
        <v>79</v>
      </c>
      <c r="D67" s="8" t="s">
        <v>5</v>
      </c>
      <c r="E67" s="35"/>
      <c r="F67" s="36"/>
      <c r="G67" s="37"/>
      <c r="H67" s="38"/>
      <c r="I67" s="36"/>
      <c r="J67" s="37"/>
      <c r="K67" s="39"/>
    </row>
    <row r="68" spans="1:11" s="5" customFormat="1" x14ac:dyDescent="0.25">
      <c r="A68" s="18">
        <v>58</v>
      </c>
      <c r="B68" s="12" t="s">
        <v>80</v>
      </c>
      <c r="C68" s="6" t="s">
        <v>81</v>
      </c>
      <c r="D68" s="8" t="s">
        <v>5</v>
      </c>
      <c r="E68" s="35"/>
      <c r="F68" s="36"/>
      <c r="G68" s="37"/>
      <c r="H68" s="38"/>
      <c r="I68" s="36"/>
      <c r="J68" s="37">
        <v>12135</v>
      </c>
      <c r="K68" s="39"/>
    </row>
    <row r="69" spans="1:11" s="4" customFormat="1" x14ac:dyDescent="0.25">
      <c r="A69" s="18">
        <v>59</v>
      </c>
      <c r="B69" s="13" t="s">
        <v>82</v>
      </c>
      <c r="C69" s="7" t="s">
        <v>83</v>
      </c>
      <c r="D69" s="9" t="s">
        <v>9</v>
      </c>
      <c r="E69" s="35"/>
      <c r="F69" s="36"/>
      <c r="G69" s="37"/>
      <c r="H69" s="38"/>
      <c r="I69" s="36"/>
      <c r="J69" s="37"/>
      <c r="K69" s="39"/>
    </row>
    <row r="70" spans="1:11" s="5" customFormat="1" x14ac:dyDescent="0.25">
      <c r="A70" s="18">
        <v>60</v>
      </c>
      <c r="B70" s="12" t="s">
        <v>82</v>
      </c>
      <c r="C70" s="6" t="s">
        <v>83</v>
      </c>
      <c r="D70" s="8" t="s">
        <v>5</v>
      </c>
      <c r="E70" s="35"/>
      <c r="F70" s="36"/>
      <c r="G70" s="37"/>
      <c r="H70" s="38"/>
      <c r="I70" s="36"/>
      <c r="J70" s="37"/>
      <c r="K70" s="39"/>
    </row>
    <row r="71" spans="1:11" s="4" customFormat="1" x14ac:dyDescent="0.25">
      <c r="A71" s="18">
        <v>61</v>
      </c>
      <c r="B71" s="13" t="s">
        <v>84</v>
      </c>
      <c r="C71" s="7" t="s">
        <v>116</v>
      </c>
      <c r="D71" s="9" t="s">
        <v>9</v>
      </c>
      <c r="E71" s="35"/>
      <c r="F71" s="36"/>
      <c r="G71" s="37"/>
      <c r="H71" s="38"/>
      <c r="I71" s="36"/>
      <c r="J71" s="37"/>
      <c r="K71" s="39"/>
    </row>
    <row r="72" spans="1:11" s="5" customFormat="1" x14ac:dyDescent="0.25">
      <c r="A72" s="18">
        <v>62</v>
      </c>
      <c r="B72" s="12" t="s">
        <v>84</v>
      </c>
      <c r="C72" s="6" t="s">
        <v>116</v>
      </c>
      <c r="D72" s="8" t="s">
        <v>5</v>
      </c>
      <c r="E72" s="35"/>
      <c r="F72" s="36"/>
      <c r="G72" s="37"/>
      <c r="H72" s="38"/>
      <c r="I72" s="36"/>
      <c r="J72" s="37"/>
      <c r="K72" s="39"/>
    </row>
    <row r="73" spans="1:11" s="4" customFormat="1" x14ac:dyDescent="0.25">
      <c r="A73" s="18">
        <v>63</v>
      </c>
      <c r="B73" s="13" t="s">
        <v>117</v>
      </c>
      <c r="C73" s="7" t="s">
        <v>118</v>
      </c>
      <c r="D73" s="9" t="s">
        <v>9</v>
      </c>
      <c r="E73" s="35"/>
      <c r="F73" s="36"/>
      <c r="G73" s="37"/>
      <c r="H73" s="38"/>
      <c r="I73" s="36"/>
      <c r="J73" s="37"/>
      <c r="K73" s="39"/>
    </row>
    <row r="74" spans="1:11" s="4" customFormat="1" x14ac:dyDescent="0.25">
      <c r="A74" s="18">
        <v>64</v>
      </c>
      <c r="B74" s="12" t="s">
        <v>117</v>
      </c>
      <c r="C74" s="6" t="s">
        <v>118</v>
      </c>
      <c r="D74" s="8" t="s">
        <v>5</v>
      </c>
      <c r="E74" s="35"/>
      <c r="F74" s="36"/>
      <c r="G74" s="37"/>
      <c r="H74" s="38"/>
      <c r="I74" s="36"/>
      <c r="J74" s="37"/>
      <c r="K74" s="39"/>
    </row>
    <row r="75" spans="1:11" s="4" customFormat="1" x14ac:dyDescent="0.25">
      <c r="A75" s="18">
        <v>65</v>
      </c>
      <c r="B75" s="13" t="s">
        <v>85</v>
      </c>
      <c r="C75" s="7" t="s">
        <v>119</v>
      </c>
      <c r="D75" s="9" t="s">
        <v>9</v>
      </c>
      <c r="E75" s="35"/>
      <c r="F75" s="36"/>
      <c r="G75" s="37"/>
      <c r="H75" s="38"/>
      <c r="I75" s="36" t="s">
        <v>134</v>
      </c>
      <c r="J75" s="37"/>
      <c r="K75" s="39"/>
    </row>
    <row r="76" spans="1:11" s="5" customFormat="1" x14ac:dyDescent="0.25">
      <c r="A76" s="18">
        <v>66</v>
      </c>
      <c r="B76" s="12" t="s">
        <v>85</v>
      </c>
      <c r="C76" s="6" t="s">
        <v>120</v>
      </c>
      <c r="D76" s="8" t="s">
        <v>5</v>
      </c>
      <c r="E76" s="35"/>
      <c r="F76" s="36"/>
      <c r="G76" s="37"/>
      <c r="H76" s="38"/>
      <c r="I76" s="36"/>
      <c r="J76" s="45"/>
      <c r="K76" s="39"/>
    </row>
    <row r="77" spans="1:11" s="5" customFormat="1" x14ac:dyDescent="0.25">
      <c r="A77" s="18">
        <v>67</v>
      </c>
      <c r="B77" s="13" t="s">
        <v>112</v>
      </c>
      <c r="C77" s="7" t="s">
        <v>113</v>
      </c>
      <c r="D77" s="9" t="s">
        <v>9</v>
      </c>
      <c r="E77" s="35"/>
      <c r="F77" s="36"/>
      <c r="G77" s="37"/>
      <c r="H77" s="38"/>
      <c r="I77" s="36"/>
      <c r="J77" s="37"/>
      <c r="K77" s="39"/>
    </row>
    <row r="78" spans="1:11" s="5" customFormat="1" x14ac:dyDescent="0.25">
      <c r="A78" s="18">
        <v>68</v>
      </c>
      <c r="B78" s="12" t="s">
        <v>112</v>
      </c>
      <c r="C78" s="6" t="s">
        <v>113</v>
      </c>
      <c r="D78" s="8" t="s">
        <v>5</v>
      </c>
      <c r="E78" s="35"/>
      <c r="F78" s="36"/>
      <c r="G78" s="37"/>
      <c r="H78" s="38"/>
      <c r="I78" s="36"/>
      <c r="J78" s="37"/>
      <c r="K78" s="39"/>
    </row>
    <row r="79" spans="1:11" s="4" customFormat="1" x14ac:dyDescent="0.25">
      <c r="A79" s="18">
        <v>69</v>
      </c>
      <c r="B79" s="13" t="s">
        <v>86</v>
      </c>
      <c r="C79" s="7" t="s">
        <v>121</v>
      </c>
      <c r="D79" s="9" t="s">
        <v>9</v>
      </c>
      <c r="E79" s="35"/>
      <c r="F79" s="36"/>
      <c r="G79" s="37"/>
      <c r="H79" s="38"/>
      <c r="I79" s="36">
        <v>12139</v>
      </c>
      <c r="J79" s="37"/>
      <c r="K79" s="39"/>
    </row>
    <row r="80" spans="1:11" s="5" customFormat="1" x14ac:dyDescent="0.25">
      <c r="A80" s="18">
        <v>70</v>
      </c>
      <c r="B80" s="12" t="s">
        <v>86</v>
      </c>
      <c r="C80" s="6" t="s">
        <v>121</v>
      </c>
      <c r="D80" s="8" t="s">
        <v>5</v>
      </c>
      <c r="E80" s="35"/>
      <c r="F80" s="36"/>
      <c r="G80" s="37"/>
      <c r="H80" s="38"/>
      <c r="I80" s="36"/>
      <c r="J80" s="37"/>
      <c r="K80" s="39"/>
    </row>
    <row r="81" spans="1:11" s="4" customFormat="1" x14ac:dyDescent="0.25">
      <c r="A81" s="18">
        <v>71</v>
      </c>
      <c r="B81" s="13" t="s">
        <v>88</v>
      </c>
      <c r="C81" s="7" t="s">
        <v>87</v>
      </c>
      <c r="D81" s="9" t="s">
        <v>9</v>
      </c>
      <c r="E81" s="35"/>
      <c r="F81" s="36"/>
      <c r="G81" s="37"/>
      <c r="H81" s="38"/>
      <c r="I81" s="36"/>
      <c r="J81" s="37"/>
      <c r="K81" s="39"/>
    </row>
    <row r="82" spans="1:11" s="5" customFormat="1" ht="15.75" thickBot="1" x14ac:dyDescent="0.3">
      <c r="A82" s="19">
        <v>72</v>
      </c>
      <c r="B82" s="17" t="s">
        <v>88</v>
      </c>
      <c r="C82" s="11" t="s">
        <v>87</v>
      </c>
      <c r="D82" s="10" t="s">
        <v>5</v>
      </c>
      <c r="E82" s="40"/>
      <c r="F82" s="41"/>
      <c r="G82" s="42"/>
      <c r="H82" s="43"/>
      <c r="I82" s="41"/>
      <c r="J82" s="42"/>
      <c r="K82" s="44"/>
    </row>
    <row r="83" spans="1:11" ht="17.25" x14ac:dyDescent="0.25">
      <c r="F83" s="29" t="s">
        <v>98</v>
      </c>
      <c r="H83" s="29" t="s">
        <v>99</v>
      </c>
      <c r="K83" s="29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8" scale="72" fitToHeight="0" orientation="landscape" r:id="rId1"/>
  <ignoredErrors>
    <ignoredError sqref="B66:B67 B56:B58 B52:B53 B46:B47 B33:B39 B30:B31 B25:B26" twoDigitTextYear="1"/>
    <ignoredError sqref="B81:B82 B21:B22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dcc1a0-e9f9-4b9b-b451-4e4cf08216c8">
      <Value>6</Value>
    </TaxCatchAll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</documentManagement>
</p:properties>
</file>

<file path=customXml/item3.xml><?xml version="1.0" encoding="utf-8"?>
<?mso-contentType ?>
<SharedContentType xmlns="Microsoft.SharePoint.Taxonomy.ContentTypeSync" SourceId="0f808e66-5033-4668-b046-3df0742e7530" ContentTypeId="0x010100FEFA2D1FF319E348BE48FA646776CD340108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0D53A6-05BC-486D-9411-EB526EF8C37A}"/>
</file>

<file path=customXml/itemProps2.xml><?xml version="1.0" encoding="utf-8"?>
<ds:datastoreItem xmlns:ds="http://schemas.openxmlformats.org/officeDocument/2006/customXml" ds:itemID="{4043C427-329E-47D2-85C1-4EF400DA73F1}">
  <ds:schemaRefs>
    <ds:schemaRef ds:uri="ee189645-0efc-4246-a521-670a1f2ebd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10f45c25-20f9-44c4-a472-fb098b709289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2FDB60-3358-4595-A891-F3C5C5FB8F9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92F0654-B0E7-4A79-BB2D-0BBF608312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2014_tonn</vt:lpstr>
      <vt:lpstr>2014</vt:lpstr>
      <vt:lpstr>VNR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gudmunduri</cp:lastModifiedBy>
  <cp:lastPrinted>2015-04-30T17:46:49Z</cp:lastPrinted>
  <dcterms:created xsi:type="dcterms:W3CDTF">2014-11-14T13:55:16Z</dcterms:created>
  <dcterms:modified xsi:type="dcterms:W3CDTF">2015-05-04T18:13:27Z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axKeyword">
    <vt:lpwstr/>
  </property>
  <property fmtid="{D5CDD505-2E9C-101B-9397-08002B2CF9AE}" pid="4" name="Skjalalykill_x0020_SORPU">
    <vt:lpwstr/>
  </property>
  <property fmtid="{D5CDD505-2E9C-101B-9397-08002B2CF9AE}" pid="5" name="Starfseining">
    <vt:lpwstr/>
  </property>
  <property fmtid="{D5CDD505-2E9C-101B-9397-08002B2CF9AE}" pid="6" name="Skjalalykill SORPU">
    <vt:lpwstr/>
  </property>
</Properties>
</file>